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V:\Дмитриева\2022\НСИ\"/>
    </mc:Choice>
  </mc:AlternateContent>
  <bookViews>
    <workbookView xWindow="0" yWindow="0" windowWidth="28800" windowHeight="11835" activeTab="1"/>
  </bookViews>
  <sheets>
    <sheet name="цены" sheetId="1" r:id="rId1"/>
    <sheet name="по возр " sheetId="2" r:id="rId2"/>
  </sheets>
  <definedNames>
    <definedName name="_xlnm._FilterDatabase" localSheetId="1" hidden="1">'по возр '!$A$5:$M$56</definedName>
    <definedName name="_xlnm._FilterDatabase" localSheetId="0" hidden="1">цены!$A$46:$S$103</definedName>
    <definedName name="_xlnm.Print_Area" localSheetId="1">'по возр '!$A$1:$P$64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1" l="1"/>
  <c r="M67" i="1" l="1"/>
  <c r="M50" i="1"/>
  <c r="M52" i="1"/>
  <c r="M60" i="1"/>
  <c r="M51" i="1"/>
  <c r="M57" i="1" l="1"/>
  <c r="O57" i="1" s="1"/>
  <c r="M90" i="1"/>
  <c r="O90" i="1" s="1"/>
  <c r="M89" i="1"/>
  <c r="O89" i="1" s="1"/>
  <c r="M88" i="1"/>
  <c r="O88" i="1" s="1"/>
  <c r="M87" i="1"/>
  <c r="O87" i="1" s="1"/>
  <c r="M86" i="1"/>
  <c r="O86" i="1" s="1"/>
  <c r="M85" i="1"/>
  <c r="O85" i="1" s="1"/>
  <c r="M84" i="1"/>
  <c r="M83" i="1"/>
  <c r="O83" i="1" s="1"/>
  <c r="M82" i="1"/>
  <c r="O82" i="1" s="1"/>
  <c r="M81" i="1"/>
  <c r="O81" i="1" s="1"/>
  <c r="M80" i="1"/>
  <c r="O80" i="1" s="1"/>
  <c r="M78" i="1"/>
  <c r="O78" i="1" s="1"/>
  <c r="M73" i="1"/>
  <c r="O73" i="1" s="1"/>
  <c r="M77" i="1"/>
  <c r="O77" i="1" s="1"/>
  <c r="M74" i="1"/>
  <c r="O74" i="1" s="1"/>
  <c r="M75" i="1"/>
  <c r="O75" i="1" s="1"/>
  <c r="M71" i="1"/>
  <c r="O71" i="1" s="1"/>
  <c r="O72" i="1"/>
  <c r="M70" i="1"/>
  <c r="O70" i="1" s="1"/>
  <c r="O61" i="1"/>
  <c r="O60" i="1"/>
  <c r="O48" i="1"/>
  <c r="O49" i="1"/>
  <c r="O50" i="1"/>
  <c r="O51" i="1"/>
  <c r="O52" i="1"/>
  <c r="O53" i="1"/>
  <c r="O54" i="1"/>
  <c r="O55" i="1"/>
  <c r="O56" i="1"/>
  <c r="O58" i="1"/>
  <c r="O59" i="1"/>
  <c r="O62" i="1"/>
  <c r="O63" i="1"/>
  <c r="O64" i="1"/>
  <c r="O65" i="1"/>
  <c r="O66" i="1"/>
  <c r="O67" i="1"/>
  <c r="O68" i="1"/>
  <c r="O69" i="1"/>
  <c r="O76" i="1"/>
  <c r="O79" i="1"/>
  <c r="O84" i="1"/>
  <c r="O91" i="1"/>
  <c r="O93" i="1"/>
  <c r="K53" i="1"/>
  <c r="O47" i="1"/>
</calcChain>
</file>

<file path=xl/comments1.xml><?xml version="1.0" encoding="utf-8"?>
<comments xmlns="http://schemas.openxmlformats.org/spreadsheetml/2006/main">
  <authors>
    <author>Ирина В. Рубцова</author>
  </authors>
  <commentList>
    <comment ref="I48" authorId="0" shapeId="0">
      <text>
        <r>
          <rPr>
            <b/>
            <sz val="9"/>
            <color indexed="81"/>
            <rFont val="Tahoma"/>
            <family val="2"/>
            <charset val="204"/>
          </rPr>
          <t>Ирина В. Рубцова:</t>
        </r>
        <r>
          <rPr>
            <sz val="9"/>
            <color indexed="81"/>
            <rFont val="Tahoma"/>
            <family val="2"/>
            <charset val="204"/>
          </rPr>
          <t xml:space="preserve">
далибра и хумира1:1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  <charset val="204"/>
          </rPr>
          <t>Ирина В. Рубцова:</t>
        </r>
        <r>
          <rPr>
            <sz val="9"/>
            <color indexed="81"/>
            <rFont val="Tahoma"/>
            <family val="2"/>
            <charset val="204"/>
          </rPr>
          <t xml:space="preserve">
10 мг на кг из расчета 40</t>
        </r>
      </text>
    </comment>
    <comment ref="I52" authorId="0" shapeId="0">
      <text>
        <r>
          <rPr>
            <b/>
            <sz val="9"/>
            <color indexed="81"/>
            <rFont val="Tahoma"/>
            <family val="2"/>
            <charset val="204"/>
          </rPr>
          <t>Ирина В. Рубцова:</t>
        </r>
        <r>
          <rPr>
            <sz val="9"/>
            <color indexed="81"/>
            <rFont val="Tahoma"/>
            <family val="2"/>
            <charset val="204"/>
          </rPr>
          <t xml:space="preserve">
прим 26 тыс за 4 шприца по 25
 мл</t>
        </r>
      </text>
    </comment>
    <comment ref="I56" authorId="0" shapeId="0">
      <text>
        <r>
          <rPr>
            <b/>
            <sz val="9"/>
            <color indexed="81"/>
            <rFont val="Tahoma"/>
            <family val="2"/>
            <charset val="204"/>
          </rPr>
          <t>Ирина В. Рубцова:</t>
        </r>
        <r>
          <rPr>
            <sz val="9"/>
            <color indexed="81"/>
            <rFont val="Tahoma"/>
            <family val="2"/>
            <charset val="204"/>
          </rPr>
          <t xml:space="preserve">
в пачке 2 шт, те цена/2</t>
        </r>
      </text>
    </comment>
    <comment ref="I59" authorId="0" shapeId="0">
      <text>
        <r>
          <rPr>
            <b/>
            <sz val="9"/>
            <color indexed="81"/>
            <rFont val="Tahoma"/>
            <family val="2"/>
            <charset val="204"/>
          </rPr>
          <t>Ирина В. Рубцова:</t>
        </r>
        <r>
          <rPr>
            <sz val="9"/>
            <color indexed="81"/>
            <rFont val="Tahoma"/>
            <family val="2"/>
            <charset val="204"/>
          </rPr>
          <t xml:space="preserve">
в пачке 2 шт те цена /2</t>
        </r>
      </text>
    </comment>
    <comment ref="I64" authorId="0" shapeId="0">
      <text>
        <r>
          <rPr>
            <b/>
            <sz val="9"/>
            <color indexed="81"/>
            <rFont val="Tahoma"/>
            <family val="2"/>
            <charset val="204"/>
          </rPr>
          <t>Ирина В. Рубцова:</t>
        </r>
        <r>
          <rPr>
            <sz val="9"/>
            <color indexed="81"/>
            <rFont val="Tahoma"/>
            <family val="2"/>
            <charset val="204"/>
          </rPr>
          <t xml:space="preserve">
46-50 тыс за 4 шприца по 50 мл</t>
        </r>
      </text>
    </comment>
  </commentList>
</comments>
</file>

<file path=xl/sharedStrings.xml><?xml version="1.0" encoding="utf-8"?>
<sst xmlns="http://schemas.openxmlformats.org/spreadsheetml/2006/main" count="764" uniqueCount="265">
  <si>
    <t>Проект. Группы КСГ "Лечение с применением генно-инженерных биологических препаратов и селективных иммунодепрессантов"</t>
  </si>
  <si>
    <t>Круглосуточный стационар</t>
  </si>
  <si>
    <t>Код КСГ</t>
  </si>
  <si>
    <t>Наименование КСГ</t>
  </si>
  <si>
    <t>КЗ</t>
  </si>
  <si>
    <t>Возраст</t>
  </si>
  <si>
    <t>ДКК</t>
  </si>
  <si>
    <t>Расшифровка ДКК</t>
  </si>
  <si>
    <t>st36.017</t>
  </si>
  <si>
    <t>Лечение с применением генно-инженерных биологических препаратов и селективных иммунодепрессантов (уровень 1)</t>
  </si>
  <si>
    <t>Дети</t>
  </si>
  <si>
    <t>gibp01</t>
  </si>
  <si>
    <t>Абатацепт (1 введение)</t>
  </si>
  <si>
    <t>gibp02</t>
  </si>
  <si>
    <t>Адалимумаб (1 введение)</t>
  </si>
  <si>
    <t>gibp06</t>
  </si>
  <si>
    <t>Белимумаб (1 введение)</t>
  </si>
  <si>
    <t>gibp13</t>
  </si>
  <si>
    <t>Дупилумаб (1 введение)</t>
  </si>
  <si>
    <t>gibp26</t>
  </si>
  <si>
    <t>Тоцилизумаб (1 введение)</t>
  </si>
  <si>
    <t>gibp31</t>
  </si>
  <si>
    <t>Этанерцепт (1 введение)</t>
  </si>
  <si>
    <t>Взрослые</t>
  </si>
  <si>
    <t>gibp03</t>
  </si>
  <si>
    <t>Алирокумаб (1 введение)</t>
  </si>
  <si>
    <t>gibp12</t>
  </si>
  <si>
    <t>Деносумаб (1 введение)</t>
  </si>
  <si>
    <t>gibp18</t>
  </si>
  <si>
    <t>Нетакимаб (1 введение)</t>
  </si>
  <si>
    <t>gibp23</t>
  </si>
  <si>
    <t>Сарилумаб (1 введение)</t>
  </si>
  <si>
    <t>gibp29</t>
  </si>
  <si>
    <t>Цертолизумаба пэгол (1 введение)</t>
  </si>
  <si>
    <t>gibp30</t>
  </si>
  <si>
    <t>Эволокумаб (1 введение)</t>
  </si>
  <si>
    <t>st36.018</t>
  </si>
  <si>
    <t>Лечение с применением генно-инженерных биологических препаратов и селективных иммунодепрессантов (уровень 2)</t>
  </si>
  <si>
    <t>gibp09</t>
  </si>
  <si>
    <t>Голимумаб (1 введение)</t>
  </si>
  <si>
    <t>gibp15</t>
  </si>
  <si>
    <t>Инфликсимаб (1 введение)</t>
  </si>
  <si>
    <t>gibp17</t>
  </si>
  <si>
    <t>Меполизумаб (1 введение)</t>
  </si>
  <si>
    <t>gibp20</t>
  </si>
  <si>
    <t>Омализумаб (1 введение)</t>
  </si>
  <si>
    <t>gibp14</t>
  </si>
  <si>
    <t>Иксекизумаб (1 введение)</t>
  </si>
  <si>
    <t>gibp19</t>
  </si>
  <si>
    <t>Олокизумаб (1 введение)</t>
  </si>
  <si>
    <t>gibp21</t>
  </si>
  <si>
    <t>Реслизумаб (1 введение)</t>
  </si>
  <si>
    <t>gibp24</t>
  </si>
  <si>
    <t>Секукинумаб (1 введение)</t>
  </si>
  <si>
    <t>st36.019</t>
  </si>
  <si>
    <t>Лечение с применением генно-инженерных биологических препаратов и селективных иммунодепрессантов (уровень 3)</t>
  </si>
  <si>
    <t>gibp28</t>
  </si>
  <si>
    <t>Устекинумаб (1 введение)</t>
  </si>
  <si>
    <t>gibp07</t>
  </si>
  <si>
    <t>Бенрализумаб (1 введение)</t>
  </si>
  <si>
    <t>gibp08</t>
  </si>
  <si>
    <t>Ведолизумаб (1 введение)</t>
  </si>
  <si>
    <t>gibp10</t>
  </si>
  <si>
    <t>Гуселькумаб (1 введение)</t>
  </si>
  <si>
    <t>gibp11</t>
  </si>
  <si>
    <t>Дезоксирибонуклеиновая кислота плазмидная [сверхскрученная кольцевая двуцепочечная] (1 введение)</t>
  </si>
  <si>
    <t>gibp16</t>
  </si>
  <si>
    <t>Канакинумаб (1 введение)</t>
  </si>
  <si>
    <t>gibp22</t>
  </si>
  <si>
    <t>Ритуксимаб (1 введение)</t>
  </si>
  <si>
    <t>Дневной стационар</t>
  </si>
  <si>
    <t>ds36.008</t>
  </si>
  <si>
    <t>ds36.009</t>
  </si>
  <si>
    <t>gibp04</t>
  </si>
  <si>
    <t>gibp05</t>
  </si>
  <si>
    <t>gibp27</t>
  </si>
  <si>
    <t>ds36.010</t>
  </si>
  <si>
    <t>gibp25</t>
  </si>
  <si>
    <t>15000 и 35000</t>
  </si>
  <si>
    <t>100 и 500</t>
  </si>
  <si>
    <t>162 мг подкожно 64 тыс.руб</t>
  </si>
  <si>
    <t>9000 и 22000 и 46000</t>
  </si>
  <si>
    <t>80 и 200 и 400</t>
  </si>
  <si>
    <t>0,5 и 1,0</t>
  </si>
  <si>
    <t>18000-21000</t>
  </si>
  <si>
    <t>синагис</t>
  </si>
  <si>
    <t>цена закупки</t>
  </si>
  <si>
    <t>мг</t>
  </si>
  <si>
    <t xml:space="preserve">19000 и 21000 </t>
  </si>
  <si>
    <t>40 и 100</t>
  </si>
  <si>
    <t>23000-28000</t>
  </si>
  <si>
    <t>50 и 100</t>
  </si>
  <si>
    <t>30000 и 62000</t>
  </si>
  <si>
    <t>доза на 1 введение</t>
  </si>
  <si>
    <t>тариф Орен</t>
  </si>
  <si>
    <t>ст-ть препарата</t>
  </si>
  <si>
    <t>иные расходы</t>
  </si>
  <si>
    <t>ст-ть до усредн в группе в 2020</t>
  </si>
  <si>
    <t>87200 взр</t>
  </si>
  <si>
    <t>93700 и 123800 (ревм)</t>
  </si>
  <si>
    <t>10300 д-17200 вд</t>
  </si>
  <si>
    <t xml:space="preserve">19000 -25000 </t>
  </si>
  <si>
    <t>18000 (для в/в)</t>
  </si>
  <si>
    <t>Абатацепт (1 введение) в/в</t>
  </si>
  <si>
    <t>Абатацепт (1 введение) п/к</t>
  </si>
  <si>
    <t>кол-во упак</t>
  </si>
  <si>
    <t>ст-ть 
введения</t>
  </si>
  <si>
    <t>Адалимумаб (1 введение) п/к</t>
  </si>
  <si>
    <t>Деносумаб (1 введение) п/к</t>
  </si>
  <si>
    <t>Нетакимаб (1 введение) п/к</t>
  </si>
  <si>
    <t>Сарилумаб (1 введение) п/к</t>
  </si>
  <si>
    <t>Тоцилизумаб (1 введение) в/в</t>
  </si>
  <si>
    <t>Тоцилизумаб (1 введение) п/к</t>
  </si>
  <si>
    <t>Цертолизумаба пэгол (1 введение) п/к</t>
  </si>
  <si>
    <t>Этанерцепт (1 введение) п/к</t>
  </si>
  <si>
    <t>Эволокумаб (1 введение) п/к</t>
  </si>
  <si>
    <t>Голимумаб (1 введение) п/к</t>
  </si>
  <si>
    <t>Апремиласт (30 дней приема) табл</t>
  </si>
  <si>
    <t>Барицитиниб (30 дней приема) табл</t>
  </si>
  <si>
    <t>28 по 4 мг</t>
  </si>
  <si>
    <t>56 шт по 30мг</t>
  </si>
  <si>
    <t>Белимумаб (1 введение) в/в</t>
  </si>
  <si>
    <t>Дупилумаб (1 введение) п/к</t>
  </si>
  <si>
    <t>Иксекизумаб (1 введение) п/к</t>
  </si>
  <si>
    <t>екб</t>
  </si>
  <si>
    <t>12455-47196</t>
  </si>
  <si>
    <t>28293- 116248</t>
  </si>
  <si>
    <t>48437-181446</t>
  </si>
  <si>
    <t>Инфликсимаб (1 введение) в/в</t>
  </si>
  <si>
    <t>Меполизумаб (1 введение) п/к</t>
  </si>
  <si>
    <t>Олокизумаб (1 введение) п/к</t>
  </si>
  <si>
    <t>Омализумаб (1 введение) п/к</t>
  </si>
  <si>
    <t>Реслизумаб (1 введение) п/к</t>
  </si>
  <si>
    <t>Секукинумаб (1 введение) п/к</t>
  </si>
  <si>
    <t>Упадацитиниб (30 дней приема) табл</t>
  </si>
  <si>
    <t>28 шт по 15 мг</t>
  </si>
  <si>
    <t>Устекинумаб (1 введение) п/к</t>
  </si>
  <si>
    <t>45 и 90</t>
  </si>
  <si>
    <t>Бенрализумаб (1 введение) п/к</t>
  </si>
  <si>
    <t>Ведолизумаб (1 введение) в/в</t>
  </si>
  <si>
    <t>Гуселькумаб (1 введение) п/к</t>
  </si>
  <si>
    <t>Канакинумаб (1 введение) п/к</t>
  </si>
  <si>
    <t>Дезоксирибонуклеиновая кислота плазмидная [сверхскрученная кольцевая двуцепочечная] (1 введение) в/м</t>
  </si>
  <si>
    <t>Ритуксимаб (1 введение) в/в</t>
  </si>
  <si>
    <t>Тофацитиниб (30 дней приема) табл</t>
  </si>
  <si>
    <t>56 т по 5 или 10 мг</t>
  </si>
  <si>
    <t xml:space="preserve">45 и 90 </t>
  </si>
  <si>
    <t>ЕКБ</t>
  </si>
  <si>
    <t>39365-58585-77960</t>
  </si>
  <si>
    <t>40441-80713</t>
  </si>
  <si>
    <t>48437-96105</t>
  </si>
  <si>
    <t>не дали спец</t>
  </si>
  <si>
    <t>Расшифровка ДКК и способ введения</t>
  </si>
  <si>
    <t>Алирокумаб (1 введение) п/к</t>
  </si>
  <si>
    <t>gibp01.2</t>
  </si>
  <si>
    <t>gibp01.1</t>
  </si>
  <si>
    <t>gibp26.1</t>
  </si>
  <si>
    <t>gibp26.2</t>
  </si>
  <si>
    <t>gibp09.1</t>
  </si>
  <si>
    <t>gibp09.2</t>
  </si>
  <si>
    <t>способ введения</t>
  </si>
  <si>
    <t>в/в</t>
  </si>
  <si>
    <t>п/к</t>
  </si>
  <si>
    <t>табл</t>
  </si>
  <si>
    <t>в/м</t>
  </si>
  <si>
    <t xml:space="preserve">Абатацепт (1 введение) </t>
  </si>
  <si>
    <t xml:space="preserve">Белимумаб (1 введение) </t>
  </si>
  <si>
    <t xml:space="preserve">Дупилумаб (1 введение) </t>
  </si>
  <si>
    <t xml:space="preserve">Этанерцепт (1 введение) </t>
  </si>
  <si>
    <t xml:space="preserve">Нетакимаб (1 введение) </t>
  </si>
  <si>
    <t xml:space="preserve">Сарилумаб (1 введение) </t>
  </si>
  <si>
    <t xml:space="preserve">Тоцилизумаб (1 введение) </t>
  </si>
  <si>
    <t xml:space="preserve">Цертолизумаба пэгол (1 введение) </t>
  </si>
  <si>
    <t xml:space="preserve">Эволокумаб (1 введение) </t>
  </si>
  <si>
    <t xml:space="preserve">Голимумаб (1 введение) </t>
  </si>
  <si>
    <t xml:space="preserve">Инфликсимаб (1 введение) </t>
  </si>
  <si>
    <t xml:space="preserve">Меполизумаб (1 введение) </t>
  </si>
  <si>
    <t xml:space="preserve">Омализумаб (1 введение) </t>
  </si>
  <si>
    <t xml:space="preserve">Апремиласт (30 дней приема) </t>
  </si>
  <si>
    <t>Барицитиниб (30 дней приема)</t>
  </si>
  <si>
    <t xml:space="preserve">Олокизумаб (1 введение) </t>
  </si>
  <si>
    <t xml:space="preserve">Реслизумаб (1 введение) </t>
  </si>
  <si>
    <t xml:space="preserve">Упадацитиниб (30 дней приема) </t>
  </si>
  <si>
    <t xml:space="preserve">Устекинумаб (1 введение) </t>
  </si>
  <si>
    <t xml:space="preserve">Ведолизумаб (1 введение) </t>
  </si>
  <si>
    <t xml:space="preserve">Дезоксирибонуклеиновая кислота плазмидная [сверхскрученная кольцевая двуцепочечная] (1 введение) </t>
  </si>
  <si>
    <t xml:space="preserve">Ритуксимаб (1 введение) </t>
  </si>
  <si>
    <t xml:space="preserve">Тофацитиниб (30 дней приема) </t>
  </si>
  <si>
    <t>gibp3</t>
  </si>
  <si>
    <t>доза</t>
  </si>
  <si>
    <t>отклонять на ФЛК</t>
  </si>
  <si>
    <t xml:space="preserve">ДКК </t>
  </si>
  <si>
    <t>маркер дублей</t>
  </si>
  <si>
    <t>ds36.008.001</t>
  </si>
  <si>
    <t>ds36.008.002</t>
  </si>
  <si>
    <t>ds36.008.003</t>
  </si>
  <si>
    <t>ds36.008.004</t>
  </si>
  <si>
    <t>ds36.008.005</t>
  </si>
  <si>
    <t>ds36.008.006</t>
  </si>
  <si>
    <t>ds36.008.007</t>
  </si>
  <si>
    <t>ds36.008.008</t>
  </si>
  <si>
    <t>ds36.008.009</t>
  </si>
  <si>
    <t>ds36.008.010</t>
  </si>
  <si>
    <t>ds36.008.011</t>
  </si>
  <si>
    <t>ds36.008.012</t>
  </si>
  <si>
    <t>ds36.008.013</t>
  </si>
  <si>
    <t>ds36.008.014</t>
  </si>
  <si>
    <t>ds36.008.015</t>
  </si>
  <si>
    <t>ds36.008.016</t>
  </si>
  <si>
    <t>ds36.008.017</t>
  </si>
  <si>
    <t>ds36.008.018</t>
  </si>
  <si>
    <t>ds36.009.001</t>
  </si>
  <si>
    <t>ds36.009.002</t>
  </si>
  <si>
    <t>ds36.009.003</t>
  </si>
  <si>
    <t>ds36.009.004</t>
  </si>
  <si>
    <t>ds36.009.005</t>
  </si>
  <si>
    <t>ds36.009.006</t>
  </si>
  <si>
    <t>ds36.009.007</t>
  </si>
  <si>
    <t>ds36.009.008</t>
  </si>
  <si>
    <t>ds36.009.009</t>
  </si>
  <si>
    <t>ds36.009.010</t>
  </si>
  <si>
    <t>ds36.009.011</t>
  </si>
  <si>
    <t>ds36.009.012</t>
  </si>
  <si>
    <t>ds36.009.013</t>
  </si>
  <si>
    <t>ds36.009.014</t>
  </si>
  <si>
    <t>ds36.009.015</t>
  </si>
  <si>
    <t>ds36.009.016</t>
  </si>
  <si>
    <t>ds36.009.017</t>
  </si>
  <si>
    <t>ds36.009.018</t>
  </si>
  <si>
    <t>ds36.010.001</t>
  </si>
  <si>
    <t>ds36.010.002</t>
  </si>
  <si>
    <t>ds36.010.003</t>
  </si>
  <si>
    <t>ds36.010.004</t>
  </si>
  <si>
    <t>ds36.010.005</t>
  </si>
  <si>
    <t>ds36.010.006</t>
  </si>
  <si>
    <t>ds36.010.007</t>
  </si>
  <si>
    <t>ds36.010.008</t>
  </si>
  <si>
    <t>ds36.010.009</t>
  </si>
  <si>
    <t>подгруппа</t>
  </si>
  <si>
    <t>-</t>
  </si>
  <si>
    <t>дал Илья</t>
  </si>
  <si>
    <t>ds36.007</t>
  </si>
  <si>
    <t>Проведение иммунизации против респираторно-синцитиальной вирусной инфекции</t>
  </si>
  <si>
    <t>ds36.007.001</t>
  </si>
  <si>
    <t>ds36.007.002</t>
  </si>
  <si>
    <t>ds36.007.003</t>
  </si>
  <si>
    <t>irs</t>
  </si>
  <si>
    <t xml:space="preserve">Расшифровка ДКК </t>
  </si>
  <si>
    <t xml:space="preserve">Паливизумаб (1 введение) </t>
  </si>
  <si>
    <t>уточн Т после расчета Маши</t>
  </si>
  <si>
    <t>КС</t>
  </si>
  <si>
    <t>st36.016</t>
  </si>
  <si>
    <t>st36.016.001</t>
  </si>
  <si>
    <t>st36.016.002</t>
  </si>
  <si>
    <t>st36.016.003</t>
  </si>
  <si>
    <t>наш ДКК</t>
  </si>
  <si>
    <t>gibp01pk</t>
  </si>
  <si>
    <t>gibp01vv</t>
  </si>
  <si>
    <t>gibp26pk</t>
  </si>
  <si>
    <t>gibp26vv</t>
  </si>
  <si>
    <t>gibp09_50</t>
  </si>
  <si>
    <t>gibp09_100</t>
  </si>
  <si>
    <t>irs50</t>
  </si>
  <si>
    <t>irs100</t>
  </si>
  <si>
    <t>irs150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</si>
</sst>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</font>
    <font>
      <b/>
      <sz val="14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</font>
    <font>
      <b/>
      <sz val="11"/>
      <name val="Calibri"/>
      <family val="2"/>
      <charset val="204"/>
    </font>
    <font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rgb="FFD9E2F3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left" vertical="center"/>
    </xf>
    <xf numFmtId="0" fontId="0" fillId="0" borderId="9" xfId="0" applyFont="1" applyBorder="1"/>
    <xf numFmtId="0" fontId="0" fillId="0" borderId="14" xfId="0" applyFont="1" applyBorder="1" applyAlignment="1">
      <alignment horizontal="left" vertical="center"/>
    </xf>
    <xf numFmtId="0" fontId="0" fillId="0" borderId="15" xfId="0" applyFont="1" applyBorder="1"/>
    <xf numFmtId="0" fontId="0" fillId="0" borderId="17" xfId="0" applyFont="1" applyBorder="1" applyAlignment="1">
      <alignment horizontal="left" vertical="center"/>
    </xf>
    <xf numFmtId="0" fontId="0" fillId="0" borderId="18" xfId="0" applyFont="1" applyBorder="1"/>
    <xf numFmtId="0" fontId="0" fillId="0" borderId="14" xfId="0" applyFont="1" applyBorder="1"/>
    <xf numFmtId="0" fontId="0" fillId="0" borderId="17" xfId="0" applyFont="1" applyBorder="1"/>
    <xf numFmtId="0" fontId="0" fillId="0" borderId="2" xfId="0" applyFont="1" applyBorder="1" applyAlignment="1">
      <alignment vertical="center"/>
    </xf>
    <xf numFmtId="0" fontId="0" fillId="0" borderId="3" xfId="0" applyFont="1" applyBorder="1"/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wrapText="1"/>
    </xf>
    <xf numFmtId="0" fontId="0" fillId="0" borderId="17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Fill="1" applyBorder="1" applyAlignment="1"/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left" vertical="center"/>
    </xf>
    <xf numFmtId="0" fontId="0" fillId="4" borderId="15" xfId="0" applyFont="1" applyFill="1" applyBorder="1"/>
    <xf numFmtId="0" fontId="0" fillId="4" borderId="9" xfId="0" applyFont="1" applyFill="1" applyBorder="1"/>
    <xf numFmtId="0" fontId="0" fillId="4" borderId="8" xfId="0" applyFont="1" applyFill="1" applyBorder="1"/>
    <xf numFmtId="0" fontId="0" fillId="4" borderId="8" xfId="0" applyFont="1" applyFill="1" applyBorder="1" applyAlignment="1">
      <alignment vertical="center"/>
    </xf>
    <xf numFmtId="0" fontId="0" fillId="4" borderId="14" xfId="0" applyFont="1" applyFill="1" applyBorder="1" applyAlignment="1">
      <alignment vertical="center"/>
    </xf>
    <xf numFmtId="0" fontId="0" fillId="4" borderId="14" xfId="0" applyFont="1" applyFill="1" applyBorder="1"/>
    <xf numFmtId="0" fontId="0" fillId="0" borderId="1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15" xfId="0" applyFont="1" applyFill="1" applyBorder="1"/>
    <xf numFmtId="0" fontId="0" fillId="0" borderId="0" xfId="0" applyFont="1" applyFill="1" applyAlignment="1"/>
    <xf numFmtId="0" fontId="0" fillId="0" borderId="13" xfId="0" applyFont="1" applyFill="1" applyBorder="1"/>
    <xf numFmtId="0" fontId="0" fillId="0" borderId="0" xfId="0" applyFont="1" applyAlignment="1">
      <alignment horizontal="right"/>
    </xf>
    <xf numFmtId="0" fontId="0" fillId="4" borderId="0" xfId="0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0" fillId="0" borderId="7" xfId="0" applyFont="1" applyFill="1" applyBorder="1"/>
    <xf numFmtId="0" fontId="0" fillId="0" borderId="16" xfId="0" applyFont="1" applyFill="1" applyBorder="1"/>
    <xf numFmtId="0" fontId="0" fillId="0" borderId="1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3" fillId="0" borderId="0" xfId="0" applyFont="1" applyBorder="1"/>
    <xf numFmtId="0" fontId="3" fillId="4" borderId="0" xfId="0" applyFont="1" applyFill="1" applyBorder="1"/>
    <xf numFmtId="0" fontId="3" fillId="0" borderId="25" xfId="0" applyFont="1" applyBorder="1"/>
    <xf numFmtId="4" fontId="2" fillId="0" borderId="24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25" xfId="0" applyFont="1" applyFill="1" applyBorder="1"/>
    <xf numFmtId="4" fontId="2" fillId="0" borderId="24" xfId="0" applyNumberFormat="1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2" fillId="2" borderId="2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right"/>
    </xf>
    <xf numFmtId="0" fontId="0" fillId="0" borderId="23" xfId="0" applyFont="1" applyFill="1" applyBorder="1" applyAlignment="1">
      <alignment horizontal="right"/>
    </xf>
    <xf numFmtId="0" fontId="0" fillId="0" borderId="23" xfId="0" applyFont="1" applyBorder="1" applyAlignment="1"/>
    <xf numFmtId="0" fontId="0" fillId="0" borderId="23" xfId="0" applyFont="1" applyFill="1" applyBorder="1" applyAlignment="1"/>
    <xf numFmtId="0" fontId="0" fillId="0" borderId="0" xfId="0" applyFont="1" applyAlignment="1"/>
    <xf numFmtId="0" fontId="4" fillId="0" borderId="23" xfId="0" applyFont="1" applyFill="1" applyBorder="1" applyAlignment="1">
      <alignment horizontal="right"/>
    </xf>
    <xf numFmtId="0" fontId="4" fillId="0" borderId="23" xfId="0" applyFont="1" applyFill="1" applyBorder="1" applyAlignment="1"/>
    <xf numFmtId="0" fontId="3" fillId="0" borderId="23" xfId="0" applyFont="1" applyBorder="1" applyAlignment="1"/>
    <xf numFmtId="0" fontId="7" fillId="0" borderId="23" xfId="0" applyFont="1" applyBorder="1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right"/>
    </xf>
    <xf numFmtId="0" fontId="0" fillId="0" borderId="27" xfId="0" applyFont="1" applyBorder="1" applyAlignment="1"/>
    <xf numFmtId="0" fontId="0" fillId="0" borderId="23" xfId="0" applyFont="1" applyFill="1" applyBorder="1"/>
    <xf numFmtId="0" fontId="0" fillId="0" borderId="23" xfId="0" applyFont="1" applyBorder="1" applyAlignment="1">
      <alignment horizontal="left" vertical="center"/>
    </xf>
    <xf numFmtId="0" fontId="4" fillId="5" borderId="23" xfId="0" applyFont="1" applyFill="1" applyBorder="1"/>
    <xf numFmtId="0" fontId="4" fillId="0" borderId="23" xfId="0" applyFont="1" applyBorder="1"/>
    <xf numFmtId="0" fontId="0" fillId="0" borderId="23" xfId="0" applyFont="1" applyBorder="1" applyAlignment="1">
      <alignment horizontal="left"/>
    </xf>
    <xf numFmtId="0" fontId="0" fillId="0" borderId="29" xfId="0" applyFont="1" applyFill="1" applyBorder="1"/>
    <xf numFmtId="0" fontId="0" fillId="0" borderId="29" xfId="0" applyFont="1" applyBorder="1" applyAlignment="1">
      <alignment horizontal="left" vertical="center"/>
    </xf>
    <xf numFmtId="0" fontId="0" fillId="0" borderId="29" xfId="0" applyFont="1" applyFill="1" applyBorder="1" applyAlignment="1">
      <alignment horizontal="right"/>
    </xf>
    <xf numFmtId="0" fontId="0" fillId="0" borderId="29" xfId="0" applyFont="1" applyBorder="1" applyAlignment="1"/>
    <xf numFmtId="0" fontId="0" fillId="0" borderId="32" xfId="0" applyFont="1" applyFill="1" applyBorder="1"/>
    <xf numFmtId="0" fontId="0" fillId="0" borderId="32" xfId="0" applyFont="1" applyBorder="1" applyAlignment="1">
      <alignment horizontal="left"/>
    </xf>
    <xf numFmtId="0" fontId="0" fillId="0" borderId="32" xfId="0" applyFont="1" applyBorder="1" applyAlignment="1"/>
    <xf numFmtId="0" fontId="0" fillId="0" borderId="26" xfId="0" applyFont="1" applyFill="1" applyBorder="1"/>
    <xf numFmtId="0" fontId="0" fillId="0" borderId="26" xfId="0" applyFont="1" applyBorder="1" applyAlignment="1">
      <alignment horizontal="left"/>
    </xf>
    <xf numFmtId="0" fontId="4" fillId="0" borderId="26" xfId="0" applyFont="1" applyBorder="1"/>
    <xf numFmtId="0" fontId="0" fillId="0" borderId="26" xfId="0" applyFont="1" applyFill="1" applyBorder="1" applyAlignment="1">
      <alignment horizontal="right"/>
    </xf>
    <xf numFmtId="0" fontId="0" fillId="0" borderId="26" xfId="0" applyFont="1" applyBorder="1" applyAlignment="1"/>
    <xf numFmtId="0" fontId="0" fillId="0" borderId="27" xfId="0" applyFont="1" applyBorder="1" applyAlignment="1">
      <alignment horizontal="right"/>
    </xf>
    <xf numFmtId="0" fontId="0" fillId="0" borderId="23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/>
    </xf>
    <xf numFmtId="0" fontId="0" fillId="0" borderId="29" xfId="0" applyFont="1" applyBorder="1" applyAlignment="1">
      <alignment horizontal="right"/>
    </xf>
    <xf numFmtId="0" fontId="0" fillId="0" borderId="32" xfId="0" applyFont="1" applyBorder="1"/>
    <xf numFmtId="0" fontId="0" fillId="0" borderId="32" xfId="0" applyFont="1" applyBorder="1" applyAlignment="1">
      <alignment horizontal="right"/>
    </xf>
    <xf numFmtId="0" fontId="0" fillId="5" borderId="23" xfId="0" applyFont="1" applyFill="1" applyBorder="1" applyAlignment="1"/>
    <xf numFmtId="0" fontId="4" fillId="7" borderId="23" xfId="0" applyFont="1" applyFill="1" applyBorder="1"/>
    <xf numFmtId="0" fontId="4" fillId="7" borderId="26" xfId="0" applyFont="1" applyFill="1" applyBorder="1"/>
    <xf numFmtId="0" fontId="4" fillId="0" borderId="26" xfId="0" applyFont="1" applyFill="1" applyBorder="1" applyAlignment="1">
      <alignment horizontal="right"/>
    </xf>
    <xf numFmtId="0" fontId="4" fillId="0" borderId="29" xfId="0" applyFont="1" applyBorder="1"/>
    <xf numFmtId="0" fontId="4" fillId="0" borderId="29" xfId="0" applyFont="1" applyBorder="1" applyAlignment="1"/>
    <xf numFmtId="0" fontId="4" fillId="0" borderId="29" xfId="0" applyFont="1" applyFill="1" applyBorder="1" applyAlignment="1">
      <alignment horizontal="right"/>
    </xf>
    <xf numFmtId="0" fontId="4" fillId="0" borderId="23" xfId="0" applyFont="1" applyFill="1" applyBorder="1"/>
    <xf numFmtId="0" fontId="4" fillId="0" borderId="29" xfId="0" applyFont="1" applyFill="1" applyBorder="1"/>
    <xf numFmtId="0" fontId="7" fillId="0" borderId="23" xfId="0" applyFont="1" applyFill="1" applyBorder="1" applyAlignment="1">
      <alignment horizontal="right"/>
    </xf>
    <xf numFmtId="0" fontId="4" fillId="0" borderId="32" xfId="0" applyFont="1" applyBorder="1" applyAlignment="1"/>
    <xf numFmtId="0" fontId="0" fillId="0" borderId="0" xfId="0" applyFont="1" applyBorder="1" applyAlignment="1"/>
    <xf numFmtId="0" fontId="0" fillId="0" borderId="34" xfId="0" applyFont="1" applyFill="1" applyBorder="1" applyAlignment="1"/>
    <xf numFmtId="0" fontId="0" fillId="6" borderId="0" xfId="0" applyFont="1" applyFill="1" applyAlignment="1"/>
    <xf numFmtId="0" fontId="2" fillId="9" borderId="26" xfId="0" applyFont="1" applyFill="1" applyBorder="1" applyAlignment="1">
      <alignment horizontal="center" vertical="center" wrapText="1"/>
    </xf>
    <xf numFmtId="0" fontId="0" fillId="6" borderId="23" xfId="0" applyFont="1" applyFill="1" applyBorder="1" applyAlignment="1"/>
    <xf numFmtId="0" fontId="0" fillId="6" borderId="27" xfId="0" applyFont="1" applyFill="1" applyBorder="1" applyAlignment="1"/>
    <xf numFmtId="0" fontId="0" fillId="0" borderId="29" xfId="0" applyFont="1" applyFill="1" applyBorder="1" applyAlignment="1"/>
    <xf numFmtId="0" fontId="3" fillId="0" borderId="0" xfId="0" applyFont="1" applyAlignment="1"/>
    <xf numFmtId="0" fontId="3" fillId="0" borderId="29" xfId="0" applyFont="1" applyFill="1" applyBorder="1"/>
    <xf numFmtId="0" fontId="3" fillId="0" borderId="29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right"/>
    </xf>
    <xf numFmtId="0" fontId="3" fillId="0" borderId="29" xfId="0" applyFont="1" applyBorder="1" applyAlignment="1"/>
    <xf numFmtId="0" fontId="0" fillId="0" borderId="26" xfId="0" applyFont="1" applyFill="1" applyBorder="1" applyAlignment="1">
      <alignment horizontal="left"/>
    </xf>
    <xf numFmtId="0" fontId="4" fillId="0" borderId="23" xfId="0" applyFont="1" applyFill="1" applyBorder="1" applyAlignment="1">
      <alignment horizontal="left" vertical="center" wrapText="1"/>
    </xf>
    <xf numFmtId="0" fontId="7" fillId="0" borderId="23" xfId="0" applyFont="1" applyFill="1" applyBorder="1"/>
    <xf numFmtId="0" fontId="4" fillId="0" borderId="23" xfId="0" applyFont="1" applyBorder="1" applyAlignment="1">
      <alignment horizontal="left" vertical="center"/>
    </xf>
    <xf numFmtId="0" fontId="0" fillId="8" borderId="23" xfId="0" applyFont="1" applyFill="1" applyBorder="1" applyAlignment="1">
      <alignment horizontal="left" vertical="center"/>
    </xf>
    <xf numFmtId="0" fontId="0" fillId="8" borderId="23" xfId="0" applyFont="1" applyFill="1" applyBorder="1" applyAlignment="1">
      <alignment horizontal="left"/>
    </xf>
    <xf numFmtId="0" fontId="4" fillId="8" borderId="23" xfId="0" applyFont="1" applyFill="1" applyBorder="1"/>
    <xf numFmtId="0" fontId="4" fillId="8" borderId="0" xfId="0" applyFont="1" applyFill="1" applyAlignment="1">
      <alignment horizontal="right"/>
    </xf>
    <xf numFmtId="0" fontId="2" fillId="2" borderId="35" xfId="0" applyFont="1" applyFill="1" applyBorder="1" applyAlignment="1">
      <alignment horizontal="center" vertical="center" wrapText="1"/>
    </xf>
    <xf numFmtId="0" fontId="0" fillId="0" borderId="36" xfId="0" applyFont="1" applyBorder="1" applyAlignment="1"/>
    <xf numFmtId="0" fontId="0" fillId="0" borderId="37" xfId="0" applyFont="1" applyBorder="1" applyAlignment="1"/>
    <xf numFmtId="0" fontId="0" fillId="8" borderId="37" xfId="0" applyFont="1" applyFill="1" applyBorder="1" applyAlignment="1"/>
    <xf numFmtId="0" fontId="3" fillId="0" borderId="37" xfId="0" applyFont="1" applyBorder="1" applyAlignment="1"/>
    <xf numFmtId="0" fontId="3" fillId="8" borderId="37" xfId="0" applyFont="1" applyFill="1" applyBorder="1" applyAlignment="1"/>
    <xf numFmtId="0" fontId="3" fillId="0" borderId="37" xfId="0" applyFont="1" applyFill="1" applyBorder="1" applyAlignment="1"/>
    <xf numFmtId="0" fontId="0" fillId="0" borderId="35" xfId="0" applyFont="1" applyBorder="1" applyAlignment="1"/>
    <xf numFmtId="0" fontId="3" fillId="0" borderId="36" xfId="0" applyFont="1" applyBorder="1" applyAlignment="1"/>
    <xf numFmtId="0" fontId="0" fillId="4" borderId="37" xfId="0" applyFont="1" applyFill="1" applyBorder="1" applyAlignment="1"/>
    <xf numFmtId="0" fontId="7" fillId="0" borderId="37" xfId="0" applyFont="1" applyBorder="1" applyAlignment="1"/>
    <xf numFmtId="0" fontId="0" fillId="0" borderId="38" xfId="0" applyFont="1" applyBorder="1" applyAlignment="1"/>
    <xf numFmtId="0" fontId="3" fillId="0" borderId="23" xfId="0" applyFont="1" applyFill="1" applyBorder="1" applyAlignment="1"/>
    <xf numFmtId="0" fontId="0" fillId="4" borderId="23" xfId="0" applyFont="1" applyFill="1" applyBorder="1" applyAlignment="1"/>
    <xf numFmtId="0" fontId="4" fillId="4" borderId="23" xfId="0" applyFont="1" applyFill="1" applyBorder="1" applyAlignment="1"/>
    <xf numFmtId="0" fontId="4" fillId="0" borderId="23" xfId="0" applyFont="1" applyBorder="1" applyAlignment="1"/>
    <xf numFmtId="0" fontId="4" fillId="0" borderId="0" xfId="0" applyFont="1" applyAlignment="1">
      <alignment horizontal="right" wrapText="1"/>
    </xf>
    <xf numFmtId="0" fontId="0" fillId="3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3" borderId="0" xfId="0" applyFont="1" applyFill="1" applyAlignment="1">
      <alignment horizontal="right"/>
    </xf>
    <xf numFmtId="0" fontId="4" fillId="0" borderId="23" xfId="0" applyFont="1" applyBorder="1" applyAlignment="1">
      <alignment horizontal="left"/>
    </xf>
    <xf numFmtId="0" fontId="4" fillId="8" borderId="23" xfId="0" applyFont="1" applyFill="1" applyBorder="1" applyAlignment="1">
      <alignment horizontal="left"/>
    </xf>
    <xf numFmtId="0" fontId="4" fillId="0" borderId="23" xfId="0" applyFont="1" applyFill="1" applyBorder="1" applyAlignment="1">
      <alignment horizontal="left"/>
    </xf>
    <xf numFmtId="0" fontId="3" fillId="0" borderId="23" xfId="0" applyFont="1" applyFill="1" applyBorder="1"/>
    <xf numFmtId="0" fontId="3" fillId="0" borderId="23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0" fillId="0" borderId="30" xfId="0" applyFont="1" applyBorder="1" applyAlignment="1"/>
    <xf numFmtId="0" fontId="0" fillId="0" borderId="31" xfId="0" applyFont="1" applyBorder="1" applyAlignment="1"/>
    <xf numFmtId="0" fontId="4" fillId="5" borderId="23" xfId="0" applyFont="1" applyFill="1" applyBorder="1" applyAlignment="1">
      <alignment horizontal="left" vertical="center"/>
    </xf>
    <xf numFmtId="0" fontId="4" fillId="5" borderId="23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2" fillId="0" borderId="23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23" xfId="0" applyBorder="1"/>
    <xf numFmtId="0" fontId="4" fillId="0" borderId="0" xfId="0" applyFont="1" applyAlignme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5" xfId="0" applyFont="1" applyBorder="1" applyAlignment="1">
      <alignment horizontal="left" vertical="center" wrapText="1"/>
    </xf>
    <xf numFmtId="0" fontId="3" fillId="0" borderId="11" xfId="0" applyFont="1" applyBorder="1"/>
    <xf numFmtId="0" fontId="3" fillId="0" borderId="20" xfId="0" applyFont="1" applyBorder="1"/>
    <xf numFmtId="0" fontId="0" fillId="0" borderId="4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9" xfId="0" applyFont="1" applyBorder="1"/>
    <xf numFmtId="0" fontId="2" fillId="0" borderId="6" xfId="0" applyFont="1" applyBorder="1" applyAlignment="1">
      <alignment horizontal="center" vertical="center" wrapText="1"/>
    </xf>
    <xf numFmtId="0" fontId="3" fillId="0" borderId="12" xfId="0" applyFont="1" applyBorder="1"/>
    <xf numFmtId="0" fontId="3" fillId="4" borderId="12" xfId="0" applyFont="1" applyFill="1" applyBorder="1"/>
    <xf numFmtId="0" fontId="3" fillId="0" borderId="21" xfId="0" applyFont="1" applyBorder="1"/>
    <xf numFmtId="0" fontId="0" fillId="0" borderId="4" xfId="0" applyFont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/>
    <xf numFmtId="0" fontId="3" fillId="0" borderId="21" xfId="0" applyFont="1" applyFill="1" applyBorder="1"/>
    <xf numFmtId="4" fontId="2" fillId="0" borderId="6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3" fillId="0" borderId="23" xfId="0" applyFont="1" applyBorder="1"/>
    <xf numFmtId="0" fontId="3" fillId="4" borderId="23" xfId="0" applyFont="1" applyFill="1" applyBorder="1"/>
    <xf numFmtId="0" fontId="3" fillId="0" borderId="26" xfId="0" applyFont="1" applyBorder="1"/>
    <xf numFmtId="0" fontId="0" fillId="0" borderId="28" xfId="0" applyFont="1" applyBorder="1" applyAlignment="1">
      <alignment horizontal="center" vertical="center" wrapText="1"/>
    </xf>
    <xf numFmtId="0" fontId="3" fillId="0" borderId="30" xfId="0" applyFont="1" applyBorder="1"/>
    <xf numFmtId="0" fontId="3" fillId="0" borderId="33" xfId="0" applyFont="1" applyBorder="1"/>
    <xf numFmtId="0" fontId="0" fillId="0" borderId="29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wrapText="1"/>
    </xf>
    <xf numFmtId="0" fontId="3" fillId="4" borderId="23" xfId="0" applyFont="1" applyFill="1" applyBorder="1" applyAlignment="1">
      <alignment wrapText="1"/>
    </xf>
    <xf numFmtId="4" fontId="2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wrapText="1"/>
    </xf>
    <xf numFmtId="4" fontId="2" fillId="0" borderId="23" xfId="0" applyNumberFormat="1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0" fontId="3" fillId="0" borderId="31" xfId="0" applyFont="1" applyBorder="1"/>
    <xf numFmtId="4" fontId="2" fillId="0" borderId="29" xfId="0" applyNumberFormat="1" applyFont="1" applyFill="1" applyBorder="1" applyAlignment="1">
      <alignment horizontal="center" vertical="center"/>
    </xf>
    <xf numFmtId="0" fontId="3" fillId="0" borderId="23" xfId="0" applyFont="1" applyFill="1" applyBorder="1"/>
    <xf numFmtId="0" fontId="3" fillId="0" borderId="26" xfId="0" applyFont="1" applyFill="1" applyBorder="1"/>
    <xf numFmtId="4" fontId="2" fillId="0" borderId="29" xfId="0" applyNumberFormat="1" applyFont="1" applyBorder="1" applyAlignment="1">
      <alignment horizontal="center" vertical="center"/>
    </xf>
    <xf numFmtId="0" fontId="3" fillId="0" borderId="32" xfId="0" applyFont="1" applyBorder="1"/>
    <xf numFmtId="0" fontId="0" fillId="0" borderId="29" xfId="0" applyFont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/>
    </xf>
    <xf numFmtId="4" fontId="2" fillId="0" borderId="34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left" vertical="center" wrapText="1"/>
    </xf>
    <xf numFmtId="0" fontId="0" fillId="10" borderId="23" xfId="0" applyFont="1" applyFill="1" applyBorder="1"/>
    <xf numFmtId="0" fontId="4" fillId="10" borderId="23" xfId="0" applyFont="1" applyFill="1" applyBorder="1" applyAlignment="1">
      <alignment horizontal="left" vertical="center"/>
    </xf>
    <xf numFmtId="0" fontId="0" fillId="10" borderId="23" xfId="0" applyFont="1" applyFill="1" applyBorder="1" applyAlignment="1">
      <alignment horizontal="left"/>
    </xf>
    <xf numFmtId="0" fontId="0" fillId="10" borderId="23" xfId="0" applyFont="1" applyFill="1" applyBorder="1" applyAlignment="1">
      <alignment horizontal="left" vertical="center"/>
    </xf>
    <xf numFmtId="0" fontId="3" fillId="10" borderId="23" xfId="0" applyFont="1" applyFill="1" applyBorder="1"/>
    <xf numFmtId="0" fontId="3" fillId="10" borderId="23" xfId="0" applyFont="1" applyFill="1" applyBorder="1" applyAlignment="1">
      <alignment horizontal="left" vertical="center"/>
    </xf>
    <xf numFmtId="0" fontId="4" fillId="10" borderId="23" xfId="0" applyFont="1" applyFill="1" applyBorder="1"/>
    <xf numFmtId="0" fontId="4" fillId="10" borderId="23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3"/>
  <sheetViews>
    <sheetView view="pageBreakPreview" topLeftCell="D62" zoomScale="90" zoomScaleNormal="80" zoomScaleSheetLayoutView="90" workbookViewId="0">
      <selection activeCell="O83" sqref="O83:O91"/>
    </sheetView>
  </sheetViews>
  <sheetFormatPr defaultColWidth="14.42578125" defaultRowHeight="15" x14ac:dyDescent="0.25"/>
  <cols>
    <col min="1" max="1" width="2.7109375" customWidth="1"/>
    <col min="2" max="2" width="9.5703125" customWidth="1"/>
    <col min="3" max="3" width="18.85546875" customWidth="1"/>
    <col min="4" max="4" width="8.7109375" customWidth="1"/>
    <col min="5" max="5" width="12.140625" style="18" customWidth="1"/>
    <col min="6" max="6" width="12.42578125" style="33" customWidth="1"/>
    <col min="7" max="7" width="10.42578125" customWidth="1"/>
    <col min="8" max="8" width="35.85546875" customWidth="1"/>
    <col min="9" max="9" width="18.140625" style="35" customWidth="1"/>
    <col min="10" max="10" width="13.85546875" style="37" customWidth="1"/>
    <col min="11" max="11" width="13.28515625" customWidth="1"/>
    <col min="12" max="12" width="17.28515625" style="19" customWidth="1"/>
    <col min="13" max="13" width="14" customWidth="1"/>
    <col min="14" max="14" width="15.85546875" style="106" customWidth="1"/>
    <col min="15" max="15" width="13.85546875" style="18" customWidth="1"/>
    <col min="16" max="16" width="12.140625" style="19" customWidth="1"/>
    <col min="17" max="17" width="18.140625" style="19" customWidth="1"/>
    <col min="18" max="18" width="17.7109375" style="35" customWidth="1"/>
  </cols>
  <sheetData>
    <row r="1" spans="1:16" x14ac:dyDescent="0.25">
      <c r="A1">
        <v>1</v>
      </c>
      <c r="B1" s="165" t="s">
        <v>0</v>
      </c>
      <c r="C1" s="166"/>
      <c r="D1" s="166"/>
      <c r="E1" s="166"/>
      <c r="F1" s="166"/>
      <c r="G1" s="166"/>
      <c r="H1" s="166"/>
      <c r="J1" s="123" t="s">
        <v>151</v>
      </c>
    </row>
    <row r="2" spans="1:16" x14ac:dyDescent="0.25">
      <c r="A2">
        <v>1</v>
      </c>
    </row>
    <row r="3" spans="1:16" ht="19.5" hidden="1" thickBot="1" x14ac:dyDescent="0.35">
      <c r="A3">
        <v>1</v>
      </c>
      <c r="C3" s="1" t="s">
        <v>1</v>
      </c>
    </row>
    <row r="4" spans="1:16" ht="15.75" hidden="1" thickBot="1" x14ac:dyDescent="0.3">
      <c r="A4">
        <v>1</v>
      </c>
      <c r="B4" s="2" t="s">
        <v>2</v>
      </c>
      <c r="C4" s="3" t="s">
        <v>3</v>
      </c>
      <c r="D4" s="3" t="s">
        <v>4</v>
      </c>
      <c r="E4" s="3"/>
      <c r="F4" s="38" t="s">
        <v>5</v>
      </c>
      <c r="G4" s="3" t="s">
        <v>6</v>
      </c>
      <c r="H4" s="4" t="s">
        <v>7</v>
      </c>
      <c r="I4" s="21" t="s">
        <v>86</v>
      </c>
      <c r="J4" s="21" t="s">
        <v>87</v>
      </c>
      <c r="K4" s="22" t="s">
        <v>93</v>
      </c>
      <c r="L4" s="22"/>
      <c r="P4" s="3"/>
    </row>
    <row r="5" spans="1:16" hidden="1" x14ac:dyDescent="0.25">
      <c r="A5">
        <v>1</v>
      </c>
      <c r="B5" s="170" t="s">
        <v>8</v>
      </c>
      <c r="C5" s="167" t="s">
        <v>9</v>
      </c>
      <c r="D5" s="173">
        <v>1.01</v>
      </c>
      <c r="E5" s="44"/>
      <c r="F5" s="39" t="s">
        <v>10</v>
      </c>
      <c r="G5" s="5" t="s">
        <v>11</v>
      </c>
      <c r="H5" s="6" t="s">
        <v>12</v>
      </c>
      <c r="I5" s="35">
        <v>18000</v>
      </c>
      <c r="J5" s="37">
        <v>250</v>
      </c>
      <c r="P5" s="44"/>
    </row>
    <row r="6" spans="1:16" hidden="1" x14ac:dyDescent="0.25">
      <c r="A6">
        <v>1</v>
      </c>
      <c r="B6" s="171"/>
      <c r="C6" s="168"/>
      <c r="D6" s="174"/>
      <c r="E6" s="45"/>
      <c r="F6" s="34" t="s">
        <v>10</v>
      </c>
      <c r="G6" s="7" t="s">
        <v>13</v>
      </c>
      <c r="H6" s="8" t="s">
        <v>14</v>
      </c>
      <c r="I6" s="35" t="s">
        <v>88</v>
      </c>
      <c r="J6" s="37" t="s">
        <v>89</v>
      </c>
      <c r="P6" s="45"/>
    </row>
    <row r="7" spans="1:16" hidden="1" x14ac:dyDescent="0.25">
      <c r="A7">
        <v>1</v>
      </c>
      <c r="B7" s="171"/>
      <c r="C7" s="168"/>
      <c r="D7" s="175"/>
      <c r="E7" s="46"/>
      <c r="F7" s="34" t="s">
        <v>10</v>
      </c>
      <c r="G7" s="23" t="s">
        <v>15</v>
      </c>
      <c r="H7" s="24" t="s">
        <v>16</v>
      </c>
      <c r="I7" s="36"/>
      <c r="P7" s="46"/>
    </row>
    <row r="8" spans="1:16" hidden="1" x14ac:dyDescent="0.25">
      <c r="A8">
        <v>1</v>
      </c>
      <c r="B8" s="171"/>
      <c r="C8" s="168"/>
      <c r="D8" s="174"/>
      <c r="E8" s="45"/>
      <c r="F8" s="34" t="s">
        <v>10</v>
      </c>
      <c r="G8" s="7" t="s">
        <v>17</v>
      </c>
      <c r="H8" s="8" t="s">
        <v>18</v>
      </c>
      <c r="I8" s="35">
        <v>85000</v>
      </c>
      <c r="J8" s="37">
        <v>150</v>
      </c>
      <c r="P8" s="45"/>
    </row>
    <row r="9" spans="1:16" hidden="1" x14ac:dyDescent="0.25">
      <c r="A9" s="18">
        <v>1</v>
      </c>
      <c r="B9" s="171"/>
      <c r="C9" s="168"/>
      <c r="D9" s="174"/>
      <c r="E9" s="45"/>
      <c r="F9" s="34" t="s">
        <v>10</v>
      </c>
      <c r="G9" s="7" t="s">
        <v>19</v>
      </c>
      <c r="H9" s="8" t="s">
        <v>20</v>
      </c>
      <c r="I9" s="35" t="s">
        <v>81</v>
      </c>
      <c r="J9" s="37" t="s">
        <v>82</v>
      </c>
      <c r="K9" s="20" t="s">
        <v>80</v>
      </c>
      <c r="L9" s="20"/>
      <c r="P9" s="45"/>
    </row>
    <row r="10" spans="1:16" ht="15.75" hidden="1" thickBot="1" x14ac:dyDescent="0.3">
      <c r="A10" s="18">
        <v>1</v>
      </c>
      <c r="B10" s="171"/>
      <c r="C10" s="168"/>
      <c r="D10" s="174"/>
      <c r="E10" s="45"/>
      <c r="F10" s="40" t="s">
        <v>10</v>
      </c>
      <c r="G10" s="9" t="s">
        <v>21</v>
      </c>
      <c r="H10" s="10" t="s">
        <v>22</v>
      </c>
      <c r="I10" s="35">
        <v>25000</v>
      </c>
      <c r="J10" s="37">
        <v>25</v>
      </c>
      <c r="P10" s="45"/>
    </row>
    <row r="11" spans="1:16" hidden="1" x14ac:dyDescent="0.25">
      <c r="A11" s="18">
        <v>1</v>
      </c>
      <c r="B11" s="171"/>
      <c r="C11" s="168"/>
      <c r="D11" s="174"/>
      <c r="E11" s="45"/>
      <c r="F11" s="39" t="s">
        <v>23</v>
      </c>
      <c r="G11" s="5" t="s">
        <v>11</v>
      </c>
      <c r="H11" s="6" t="s">
        <v>12</v>
      </c>
      <c r="I11" s="35">
        <v>18000</v>
      </c>
      <c r="J11" s="37">
        <v>250</v>
      </c>
      <c r="P11" s="45"/>
    </row>
    <row r="12" spans="1:16" hidden="1" x14ac:dyDescent="0.25">
      <c r="A12" s="18">
        <v>1</v>
      </c>
      <c r="B12" s="171"/>
      <c r="C12" s="168"/>
      <c r="D12" s="174"/>
      <c r="E12" s="45"/>
      <c r="F12" s="34" t="s">
        <v>23</v>
      </c>
      <c r="G12" s="7" t="s">
        <v>13</v>
      </c>
      <c r="H12" s="8" t="s">
        <v>14</v>
      </c>
      <c r="I12" s="35" t="s">
        <v>88</v>
      </c>
      <c r="J12" s="37" t="s">
        <v>89</v>
      </c>
      <c r="P12" s="45"/>
    </row>
    <row r="13" spans="1:16" hidden="1" x14ac:dyDescent="0.25">
      <c r="A13" s="18">
        <v>1</v>
      </c>
      <c r="B13" s="171"/>
      <c r="C13" s="168"/>
      <c r="D13" s="175"/>
      <c r="E13" s="46"/>
      <c r="F13" s="34" t="s">
        <v>23</v>
      </c>
      <c r="G13" s="23" t="s">
        <v>24</v>
      </c>
      <c r="H13" s="24" t="s">
        <v>25</v>
      </c>
      <c r="I13" s="36"/>
      <c r="P13" s="46"/>
    </row>
    <row r="14" spans="1:16" hidden="1" x14ac:dyDescent="0.25">
      <c r="A14" s="18">
        <v>1</v>
      </c>
      <c r="B14" s="171"/>
      <c r="C14" s="168"/>
      <c r="D14" s="174"/>
      <c r="E14" s="45"/>
      <c r="F14" s="34" t="s">
        <v>23</v>
      </c>
      <c r="G14" s="7" t="s">
        <v>26</v>
      </c>
      <c r="H14" s="8" t="s">
        <v>27</v>
      </c>
      <c r="P14" s="45"/>
    </row>
    <row r="15" spans="1:16" hidden="1" x14ac:dyDescent="0.25">
      <c r="A15" s="18">
        <v>1</v>
      </c>
      <c r="B15" s="171"/>
      <c r="C15" s="168"/>
      <c r="D15" s="174"/>
      <c r="E15" s="45"/>
      <c r="F15" s="34" t="s">
        <v>23</v>
      </c>
      <c r="G15" s="7" t="s">
        <v>28</v>
      </c>
      <c r="H15" s="8" t="s">
        <v>29</v>
      </c>
      <c r="I15" s="35">
        <v>11000</v>
      </c>
      <c r="J15" s="37">
        <v>60</v>
      </c>
      <c r="P15" s="45"/>
    </row>
    <row r="16" spans="1:16" hidden="1" x14ac:dyDescent="0.25">
      <c r="A16" s="18">
        <v>1</v>
      </c>
      <c r="B16" s="171"/>
      <c r="C16" s="168"/>
      <c r="D16" s="174"/>
      <c r="E16" s="45"/>
      <c r="F16" s="34" t="s">
        <v>23</v>
      </c>
      <c r="G16" s="23" t="s">
        <v>30</v>
      </c>
      <c r="H16" s="24" t="s">
        <v>31</v>
      </c>
      <c r="I16" s="36"/>
      <c r="P16" s="45"/>
    </row>
    <row r="17" spans="1:16" hidden="1" x14ac:dyDescent="0.25">
      <c r="A17" s="18">
        <v>1</v>
      </c>
      <c r="B17" s="171"/>
      <c r="C17" s="168"/>
      <c r="D17" s="174"/>
      <c r="E17" s="45"/>
      <c r="F17" s="34" t="s">
        <v>23</v>
      </c>
      <c r="G17" s="7" t="s">
        <v>19</v>
      </c>
      <c r="H17" s="8" t="s">
        <v>20</v>
      </c>
      <c r="I17" s="35" t="s">
        <v>81</v>
      </c>
      <c r="J17" s="37" t="s">
        <v>82</v>
      </c>
      <c r="K17" s="20" t="s">
        <v>80</v>
      </c>
      <c r="L17" s="20"/>
      <c r="P17" s="45"/>
    </row>
    <row r="18" spans="1:16" hidden="1" x14ac:dyDescent="0.25">
      <c r="A18" s="18">
        <v>1</v>
      </c>
      <c r="B18" s="171"/>
      <c r="C18" s="168"/>
      <c r="D18" s="174"/>
      <c r="E18" s="45"/>
      <c r="F18" s="34" t="s">
        <v>23</v>
      </c>
      <c r="G18" s="7" t="s">
        <v>32</v>
      </c>
      <c r="H18" s="8" t="s">
        <v>33</v>
      </c>
      <c r="I18" s="35">
        <v>42000</v>
      </c>
      <c r="J18" s="37">
        <v>200</v>
      </c>
      <c r="P18" s="45"/>
    </row>
    <row r="19" spans="1:16" hidden="1" x14ac:dyDescent="0.25">
      <c r="A19" s="18">
        <v>1</v>
      </c>
      <c r="B19" s="171"/>
      <c r="C19" s="168"/>
      <c r="D19" s="174"/>
      <c r="E19" s="45"/>
      <c r="F19" s="34" t="s">
        <v>23</v>
      </c>
      <c r="G19" s="23" t="s">
        <v>34</v>
      </c>
      <c r="H19" s="24" t="s">
        <v>35</v>
      </c>
      <c r="I19" s="36"/>
      <c r="P19" s="45"/>
    </row>
    <row r="20" spans="1:16" ht="15.75" hidden="1" thickBot="1" x14ac:dyDescent="0.3">
      <c r="A20" s="18">
        <v>1</v>
      </c>
      <c r="B20" s="172"/>
      <c r="C20" s="169"/>
      <c r="D20" s="176"/>
      <c r="E20" s="47"/>
      <c r="F20" s="40" t="s">
        <v>23</v>
      </c>
      <c r="G20" s="9" t="s">
        <v>21</v>
      </c>
      <c r="H20" s="10" t="s">
        <v>22</v>
      </c>
      <c r="I20" s="35">
        <v>25000</v>
      </c>
      <c r="J20" s="37">
        <v>25</v>
      </c>
      <c r="P20" s="47"/>
    </row>
    <row r="21" spans="1:16" hidden="1" x14ac:dyDescent="0.25">
      <c r="A21" s="18">
        <v>1</v>
      </c>
      <c r="B21" s="177" t="s">
        <v>36</v>
      </c>
      <c r="C21" s="167" t="s">
        <v>37</v>
      </c>
      <c r="D21" s="178">
        <v>1.9</v>
      </c>
      <c r="E21" s="48"/>
      <c r="F21" s="39" t="s">
        <v>10</v>
      </c>
      <c r="G21" s="26" t="s">
        <v>38</v>
      </c>
      <c r="H21" s="25" t="s">
        <v>39</v>
      </c>
      <c r="I21" s="36">
        <v>55000</v>
      </c>
      <c r="J21" s="37">
        <v>50</v>
      </c>
      <c r="P21" s="48"/>
    </row>
    <row r="22" spans="1:16" hidden="1" x14ac:dyDescent="0.25">
      <c r="A22" s="18">
        <v>1</v>
      </c>
      <c r="B22" s="171"/>
      <c r="C22" s="168"/>
      <c r="D22" s="179"/>
      <c r="E22" s="49"/>
      <c r="F22" s="34" t="s">
        <v>10</v>
      </c>
      <c r="G22" s="11" t="s">
        <v>40</v>
      </c>
      <c r="H22" s="8" t="s">
        <v>41</v>
      </c>
      <c r="I22" s="35" t="s">
        <v>90</v>
      </c>
      <c r="J22" s="37">
        <v>100</v>
      </c>
      <c r="P22" s="49"/>
    </row>
    <row r="23" spans="1:16" hidden="1" x14ac:dyDescent="0.25">
      <c r="A23" s="18">
        <v>1</v>
      </c>
      <c r="B23" s="171"/>
      <c r="C23" s="168"/>
      <c r="D23" s="179"/>
      <c r="E23" s="49"/>
      <c r="F23" s="34" t="s">
        <v>10</v>
      </c>
      <c r="G23" s="29" t="s">
        <v>42</v>
      </c>
      <c r="H23" s="24" t="s">
        <v>43</v>
      </c>
      <c r="I23" s="36"/>
      <c r="P23" s="49"/>
    </row>
    <row r="24" spans="1:16" ht="15.75" hidden="1" thickBot="1" x14ac:dyDescent="0.3">
      <c r="A24" s="18">
        <v>1</v>
      </c>
      <c r="B24" s="171"/>
      <c r="C24" s="168"/>
      <c r="D24" s="179"/>
      <c r="E24" s="49"/>
      <c r="F24" s="40" t="s">
        <v>10</v>
      </c>
      <c r="G24" s="12" t="s">
        <v>44</v>
      </c>
      <c r="H24" s="10" t="s">
        <v>45</v>
      </c>
      <c r="I24" s="35" t="s">
        <v>84</v>
      </c>
      <c r="J24" s="37">
        <v>150</v>
      </c>
      <c r="P24" s="49"/>
    </row>
    <row r="25" spans="1:16" hidden="1" x14ac:dyDescent="0.25">
      <c r="A25" s="18">
        <v>1</v>
      </c>
      <c r="B25" s="171"/>
      <c r="C25" s="168"/>
      <c r="D25" s="179"/>
      <c r="E25" s="49"/>
      <c r="F25" s="39" t="s">
        <v>23</v>
      </c>
      <c r="G25" s="26" t="s">
        <v>15</v>
      </c>
      <c r="H25" s="25" t="s">
        <v>16</v>
      </c>
      <c r="I25" s="36"/>
      <c r="P25" s="49"/>
    </row>
    <row r="26" spans="1:16" hidden="1" x14ac:dyDescent="0.25">
      <c r="A26" s="18">
        <v>1</v>
      </c>
      <c r="B26" s="171"/>
      <c r="C26" s="168"/>
      <c r="D26" s="179"/>
      <c r="E26" s="49"/>
      <c r="F26" s="34" t="s">
        <v>23</v>
      </c>
      <c r="G26" s="29" t="s">
        <v>38</v>
      </c>
      <c r="H26" s="24" t="s">
        <v>39</v>
      </c>
      <c r="I26" s="36"/>
      <c r="P26" s="49"/>
    </row>
    <row r="27" spans="1:16" hidden="1" x14ac:dyDescent="0.25">
      <c r="A27" s="18">
        <v>1</v>
      </c>
      <c r="B27" s="171"/>
      <c r="C27" s="168"/>
      <c r="D27" s="179"/>
      <c r="E27" s="49"/>
      <c r="F27" s="34" t="s">
        <v>23</v>
      </c>
      <c r="G27" s="11" t="s">
        <v>17</v>
      </c>
      <c r="H27" s="8" t="s">
        <v>18</v>
      </c>
      <c r="I27" s="35">
        <v>85000</v>
      </c>
      <c r="J27" s="37">
        <v>150</v>
      </c>
      <c r="P27" s="49"/>
    </row>
    <row r="28" spans="1:16" hidden="1" x14ac:dyDescent="0.25">
      <c r="A28" s="18">
        <v>1</v>
      </c>
      <c r="B28" s="171"/>
      <c r="C28" s="168"/>
      <c r="D28" s="179"/>
      <c r="E28" s="49"/>
      <c r="F28" s="34" t="s">
        <v>23</v>
      </c>
      <c r="G28" s="29" t="s">
        <v>46</v>
      </c>
      <c r="H28" s="24" t="s">
        <v>47</v>
      </c>
      <c r="I28" s="36"/>
      <c r="P28" s="49"/>
    </row>
    <row r="29" spans="1:16" hidden="1" x14ac:dyDescent="0.25">
      <c r="A29" s="18">
        <v>1</v>
      </c>
      <c r="B29" s="171"/>
      <c r="C29" s="168"/>
      <c r="D29" s="179"/>
      <c r="E29" s="49"/>
      <c r="F29" s="34" t="s">
        <v>23</v>
      </c>
      <c r="G29" s="11" t="s">
        <v>40</v>
      </c>
      <c r="H29" s="8" t="s">
        <v>41</v>
      </c>
      <c r="I29" s="35" t="s">
        <v>90</v>
      </c>
      <c r="J29" s="37">
        <v>100</v>
      </c>
      <c r="P29" s="49"/>
    </row>
    <row r="30" spans="1:16" hidden="1" x14ac:dyDescent="0.25">
      <c r="A30" s="18">
        <v>1</v>
      </c>
      <c r="B30" s="171"/>
      <c r="C30" s="168"/>
      <c r="D30" s="179"/>
      <c r="E30" s="49"/>
      <c r="F30" s="34" t="s">
        <v>23</v>
      </c>
      <c r="G30" s="29" t="s">
        <v>42</v>
      </c>
      <c r="H30" s="24" t="s">
        <v>43</v>
      </c>
      <c r="I30" s="36">
        <v>60000</v>
      </c>
      <c r="J30" s="37">
        <v>100</v>
      </c>
      <c r="P30" s="49"/>
    </row>
    <row r="31" spans="1:16" hidden="1" x14ac:dyDescent="0.25">
      <c r="A31" s="18">
        <v>1</v>
      </c>
      <c r="B31" s="171"/>
      <c r="C31" s="168"/>
      <c r="D31" s="179"/>
      <c r="E31" s="49"/>
      <c r="F31" s="34" t="s">
        <v>23</v>
      </c>
      <c r="G31" s="29" t="s">
        <v>48</v>
      </c>
      <c r="H31" s="24" t="s">
        <v>49</v>
      </c>
      <c r="I31" s="36"/>
      <c r="P31" s="49"/>
    </row>
    <row r="32" spans="1:16" hidden="1" x14ac:dyDescent="0.25">
      <c r="A32" s="18">
        <v>1</v>
      </c>
      <c r="B32" s="171"/>
      <c r="C32" s="168"/>
      <c r="D32" s="179"/>
      <c r="E32" s="49"/>
      <c r="F32" s="34" t="s">
        <v>23</v>
      </c>
      <c r="G32" s="11" t="s">
        <v>44</v>
      </c>
      <c r="H32" s="8" t="s">
        <v>45</v>
      </c>
      <c r="I32" s="35" t="s">
        <v>84</v>
      </c>
      <c r="J32" s="37">
        <v>150</v>
      </c>
      <c r="P32" s="49"/>
    </row>
    <row r="33" spans="1:19" hidden="1" x14ac:dyDescent="0.25">
      <c r="A33" s="18">
        <v>1</v>
      </c>
      <c r="B33" s="171"/>
      <c r="C33" s="168"/>
      <c r="D33" s="179"/>
      <c r="E33" s="49"/>
      <c r="F33" s="34" t="s">
        <v>23</v>
      </c>
      <c r="G33" s="29" t="s">
        <v>50</v>
      </c>
      <c r="H33" s="24" t="s">
        <v>51</v>
      </c>
      <c r="I33" s="36"/>
      <c r="P33" s="49"/>
    </row>
    <row r="34" spans="1:19" ht="15.75" hidden="1" thickBot="1" x14ac:dyDescent="0.3">
      <c r="A34" s="18">
        <v>1</v>
      </c>
      <c r="B34" s="172"/>
      <c r="C34" s="169"/>
      <c r="D34" s="180"/>
      <c r="E34" s="50"/>
      <c r="F34" s="40" t="s">
        <v>23</v>
      </c>
      <c r="G34" s="12" t="s">
        <v>52</v>
      </c>
      <c r="H34" s="10" t="s">
        <v>53</v>
      </c>
      <c r="I34" s="35">
        <v>42000</v>
      </c>
      <c r="J34" s="37">
        <v>150</v>
      </c>
      <c r="P34" s="50"/>
    </row>
    <row r="35" spans="1:19" ht="15.75" hidden="1" thickBot="1" x14ac:dyDescent="0.3">
      <c r="A35" s="18">
        <v>1</v>
      </c>
      <c r="B35" s="177" t="s">
        <v>54</v>
      </c>
      <c r="C35" s="167" t="s">
        <v>55</v>
      </c>
      <c r="D35" s="181">
        <v>6.1</v>
      </c>
      <c r="E35" s="51"/>
      <c r="F35" s="41" t="s">
        <v>10</v>
      </c>
      <c r="G35" s="13" t="s">
        <v>56</v>
      </c>
      <c r="H35" s="14" t="s">
        <v>57</v>
      </c>
      <c r="I35" s="35">
        <v>190000</v>
      </c>
      <c r="J35" s="37" t="s">
        <v>83</v>
      </c>
      <c r="P35" s="51"/>
    </row>
    <row r="36" spans="1:19" hidden="1" x14ac:dyDescent="0.25">
      <c r="A36" s="18">
        <v>1</v>
      </c>
      <c r="B36" s="171"/>
      <c r="C36" s="168"/>
      <c r="D36" s="175"/>
      <c r="E36" s="46"/>
      <c r="F36" s="42" t="s">
        <v>23</v>
      </c>
      <c r="G36" s="27" t="s">
        <v>58</v>
      </c>
      <c r="H36" s="25" t="s">
        <v>59</v>
      </c>
      <c r="I36" s="36"/>
      <c r="P36" s="46"/>
    </row>
    <row r="37" spans="1:19" hidden="1" x14ac:dyDescent="0.25">
      <c r="A37" s="18">
        <v>1</v>
      </c>
      <c r="B37" s="171"/>
      <c r="C37" s="168"/>
      <c r="D37" s="175"/>
      <c r="E37" s="46"/>
      <c r="F37" s="30" t="s">
        <v>23</v>
      </c>
      <c r="G37" s="28" t="s">
        <v>60</v>
      </c>
      <c r="H37" s="24" t="s">
        <v>61</v>
      </c>
      <c r="I37" s="36"/>
      <c r="P37" s="46"/>
    </row>
    <row r="38" spans="1:19" hidden="1" x14ac:dyDescent="0.25">
      <c r="A38" s="18">
        <v>1</v>
      </c>
      <c r="B38" s="171"/>
      <c r="C38" s="168"/>
      <c r="D38" s="175"/>
      <c r="E38" s="46"/>
      <c r="F38" s="30" t="s">
        <v>23</v>
      </c>
      <c r="G38" s="28" t="s">
        <v>62</v>
      </c>
      <c r="H38" s="24" t="s">
        <v>63</v>
      </c>
      <c r="I38" s="36"/>
      <c r="P38" s="46"/>
    </row>
    <row r="39" spans="1:19" ht="60" hidden="1" x14ac:dyDescent="0.25">
      <c r="A39" s="18">
        <v>1</v>
      </c>
      <c r="B39" s="171"/>
      <c r="C39" s="168"/>
      <c r="D39" s="174"/>
      <c r="E39" s="45"/>
      <c r="F39" s="30" t="s">
        <v>23</v>
      </c>
      <c r="G39" s="15" t="s">
        <v>64</v>
      </c>
      <c r="H39" s="16" t="s">
        <v>65</v>
      </c>
      <c r="I39" s="35">
        <v>65000</v>
      </c>
      <c r="P39" s="45"/>
    </row>
    <row r="40" spans="1:19" hidden="1" x14ac:dyDescent="0.25">
      <c r="A40" s="18">
        <v>1</v>
      </c>
      <c r="B40" s="171"/>
      <c r="C40" s="168"/>
      <c r="D40" s="174"/>
      <c r="E40" s="45"/>
      <c r="F40" s="30" t="s">
        <v>23</v>
      </c>
      <c r="G40" s="28" t="s">
        <v>66</v>
      </c>
      <c r="H40" s="24" t="s">
        <v>67</v>
      </c>
      <c r="I40" s="36"/>
      <c r="P40" s="45"/>
    </row>
    <row r="41" spans="1:19" hidden="1" x14ac:dyDescent="0.25">
      <c r="A41" s="18">
        <v>1</v>
      </c>
      <c r="B41" s="171"/>
      <c r="C41" s="168"/>
      <c r="D41" s="174"/>
      <c r="E41" s="45"/>
      <c r="F41" s="30" t="s">
        <v>23</v>
      </c>
      <c r="G41" s="31" t="s">
        <v>68</v>
      </c>
      <c r="H41" s="32" t="s">
        <v>69</v>
      </c>
      <c r="I41" s="37" t="s">
        <v>78</v>
      </c>
      <c r="J41" s="37" t="s">
        <v>79</v>
      </c>
      <c r="P41" s="45"/>
    </row>
    <row r="42" spans="1:19" ht="15.75" hidden="1" thickBot="1" x14ac:dyDescent="0.3">
      <c r="A42" s="18">
        <v>1</v>
      </c>
      <c r="B42" s="172"/>
      <c r="C42" s="169"/>
      <c r="D42" s="176"/>
      <c r="E42" s="47"/>
      <c r="F42" s="43" t="s">
        <v>23</v>
      </c>
      <c r="G42" s="17" t="s">
        <v>56</v>
      </c>
      <c r="H42" s="10" t="s">
        <v>57</v>
      </c>
      <c r="I42" s="35">
        <v>190000</v>
      </c>
      <c r="J42" s="37" t="s">
        <v>83</v>
      </c>
      <c r="P42" s="47"/>
    </row>
    <row r="43" spans="1:19" hidden="1" x14ac:dyDescent="0.25">
      <c r="A43" s="18">
        <v>1</v>
      </c>
    </row>
    <row r="44" spans="1:19" x14ac:dyDescent="0.25">
      <c r="A44" s="18">
        <v>1</v>
      </c>
    </row>
    <row r="45" spans="1:19" ht="19.5" thickBot="1" x14ac:dyDescent="0.35">
      <c r="A45" s="18">
        <v>1</v>
      </c>
      <c r="C45" s="1" t="s">
        <v>70</v>
      </c>
    </row>
    <row r="46" spans="1:19" s="52" customFormat="1" ht="30.75" thickBot="1" x14ac:dyDescent="0.3">
      <c r="A46" s="52">
        <v>1</v>
      </c>
      <c r="B46" s="66" t="s">
        <v>2</v>
      </c>
      <c r="C46" s="53" t="s">
        <v>3</v>
      </c>
      <c r="D46" s="53" t="s">
        <v>4</v>
      </c>
      <c r="E46" s="53" t="s">
        <v>94</v>
      </c>
      <c r="F46" s="54" t="s">
        <v>5</v>
      </c>
      <c r="G46" s="53" t="s">
        <v>6</v>
      </c>
      <c r="H46" s="55" t="s">
        <v>152</v>
      </c>
      <c r="I46" s="67" t="s">
        <v>86</v>
      </c>
      <c r="J46" s="67" t="s">
        <v>87</v>
      </c>
      <c r="K46" s="67" t="s">
        <v>93</v>
      </c>
      <c r="L46" s="67" t="s">
        <v>105</v>
      </c>
      <c r="M46" s="67" t="s">
        <v>95</v>
      </c>
      <c r="N46" s="107" t="s">
        <v>96</v>
      </c>
      <c r="O46" s="124" t="s">
        <v>106</v>
      </c>
      <c r="P46" s="56" t="s">
        <v>124</v>
      </c>
      <c r="Q46" s="56" t="s">
        <v>147</v>
      </c>
      <c r="R46" s="140" t="s">
        <v>97</v>
      </c>
      <c r="S46" s="52" t="s">
        <v>240</v>
      </c>
    </row>
    <row r="47" spans="1:19" x14ac:dyDescent="0.25">
      <c r="A47" s="18">
        <v>1</v>
      </c>
      <c r="B47" s="186" t="s">
        <v>71</v>
      </c>
      <c r="C47" s="189" t="s">
        <v>9</v>
      </c>
      <c r="D47" s="182">
        <v>1.61</v>
      </c>
      <c r="E47" s="182">
        <v>18060.689999999999</v>
      </c>
      <c r="F47" s="75" t="s">
        <v>10</v>
      </c>
      <c r="G47" s="76" t="s">
        <v>11</v>
      </c>
      <c r="H47" s="101" t="s">
        <v>103</v>
      </c>
      <c r="I47" s="99" t="s">
        <v>102</v>
      </c>
      <c r="J47" s="77">
        <v>250</v>
      </c>
      <c r="K47" s="110">
        <v>500</v>
      </c>
      <c r="L47" s="110">
        <v>2</v>
      </c>
      <c r="M47" s="78">
        <v>18000</v>
      </c>
      <c r="N47" s="108">
        <v>1400</v>
      </c>
      <c r="O47" s="125">
        <f>L47*M47+N47</f>
        <v>37400</v>
      </c>
      <c r="P47" s="190" t="s">
        <v>125</v>
      </c>
      <c r="Q47" s="59">
        <v>53972</v>
      </c>
      <c r="R47" s="141">
        <v>56800</v>
      </c>
      <c r="S47">
        <v>1</v>
      </c>
    </row>
    <row r="48" spans="1:19" x14ac:dyDescent="0.25">
      <c r="A48" s="18">
        <v>1</v>
      </c>
      <c r="B48" s="187"/>
      <c r="C48" s="183"/>
      <c r="D48" s="183"/>
      <c r="E48" s="183"/>
      <c r="F48" s="70" t="s">
        <v>10</v>
      </c>
      <c r="G48" s="88" t="s">
        <v>13</v>
      </c>
      <c r="H48" s="100" t="s">
        <v>107</v>
      </c>
      <c r="I48" s="62" t="s">
        <v>101</v>
      </c>
      <c r="J48" s="58">
        <v>40</v>
      </c>
      <c r="K48" s="59">
        <v>40</v>
      </c>
      <c r="L48" s="59">
        <v>1</v>
      </c>
      <c r="M48" s="59">
        <f>19000*0.5+25000*0.5</f>
        <v>22000</v>
      </c>
      <c r="N48" s="108">
        <v>700</v>
      </c>
      <c r="O48" s="126">
        <f t="shared" ref="O48:O93" si="0">L48*M48+N48</f>
        <v>22700</v>
      </c>
      <c r="P48" s="191"/>
      <c r="Q48" s="60">
        <v>22911</v>
      </c>
      <c r="R48" s="141">
        <v>67400</v>
      </c>
      <c r="S48" s="161">
        <v>1</v>
      </c>
    </row>
    <row r="49" spans="1:19" x14ac:dyDescent="0.25">
      <c r="A49" s="18">
        <v>1</v>
      </c>
      <c r="B49" s="187"/>
      <c r="C49" s="183"/>
      <c r="D49" s="184"/>
      <c r="E49" s="184"/>
      <c r="F49" s="70" t="s">
        <v>10</v>
      </c>
      <c r="G49" s="120" t="s">
        <v>15</v>
      </c>
      <c r="H49" s="122" t="s">
        <v>121</v>
      </c>
      <c r="I49" s="62">
        <v>23000</v>
      </c>
      <c r="J49" s="62">
        <v>400</v>
      </c>
      <c r="K49" s="59">
        <v>400</v>
      </c>
      <c r="L49" s="59">
        <v>1</v>
      </c>
      <c r="M49" s="59">
        <v>23000</v>
      </c>
      <c r="N49" s="108">
        <v>1400</v>
      </c>
      <c r="O49" s="127">
        <f t="shared" si="0"/>
        <v>24400</v>
      </c>
      <c r="P49" s="192"/>
    </row>
    <row r="50" spans="1:19" x14ac:dyDescent="0.25">
      <c r="A50" s="18">
        <v>1</v>
      </c>
      <c r="B50" s="187"/>
      <c r="C50" s="183"/>
      <c r="D50" s="183"/>
      <c r="E50" s="183"/>
      <c r="F50" s="70" t="s">
        <v>10</v>
      </c>
      <c r="G50" s="120" t="s">
        <v>17</v>
      </c>
      <c r="H50" s="122" t="s">
        <v>122</v>
      </c>
      <c r="I50" s="57">
        <v>25000</v>
      </c>
      <c r="J50" s="58">
        <v>200</v>
      </c>
      <c r="K50" s="59">
        <v>200</v>
      </c>
      <c r="L50" s="59">
        <v>1</v>
      </c>
      <c r="M50" s="59">
        <f>I50</f>
        <v>25000</v>
      </c>
      <c r="N50" s="108">
        <v>700</v>
      </c>
      <c r="O50" s="127">
        <f t="shared" si="0"/>
        <v>25700</v>
      </c>
      <c r="P50" s="191"/>
      <c r="Q50" s="59">
        <v>39980</v>
      </c>
      <c r="S50" s="161">
        <v>1</v>
      </c>
    </row>
    <row r="51" spans="1:19" x14ac:dyDescent="0.25">
      <c r="A51" s="18">
        <v>1</v>
      </c>
      <c r="B51" s="187"/>
      <c r="C51" s="183"/>
      <c r="D51" s="183"/>
      <c r="E51" s="183"/>
      <c r="F51" s="70" t="s">
        <v>10</v>
      </c>
      <c r="G51" s="88" t="s">
        <v>19</v>
      </c>
      <c r="H51" s="100" t="s">
        <v>111</v>
      </c>
      <c r="I51" s="58">
        <v>22500</v>
      </c>
      <c r="J51" s="58">
        <v>200</v>
      </c>
      <c r="K51" s="60">
        <v>550</v>
      </c>
      <c r="L51" s="60">
        <v>3</v>
      </c>
      <c r="M51" s="59">
        <f>I51</f>
        <v>22500</v>
      </c>
      <c r="N51" s="108">
        <v>1400</v>
      </c>
      <c r="O51" s="128">
        <f t="shared" si="0"/>
        <v>68900</v>
      </c>
      <c r="P51" s="191"/>
      <c r="Q51" s="64"/>
      <c r="R51" s="141">
        <v>75500</v>
      </c>
      <c r="S51" s="161">
        <v>1</v>
      </c>
    </row>
    <row r="52" spans="1:19" x14ac:dyDescent="0.25">
      <c r="A52" s="18">
        <v>1</v>
      </c>
      <c r="B52" s="187"/>
      <c r="C52" s="183"/>
      <c r="D52" s="183"/>
      <c r="E52" s="183"/>
      <c r="F52" s="70" t="s">
        <v>10</v>
      </c>
      <c r="G52" s="88" t="s">
        <v>21</v>
      </c>
      <c r="H52" s="100" t="s">
        <v>114</v>
      </c>
      <c r="I52" s="85">
        <v>6500</v>
      </c>
      <c r="J52" s="58">
        <v>25</v>
      </c>
      <c r="K52" s="59">
        <v>25</v>
      </c>
      <c r="L52" s="59">
        <v>1</v>
      </c>
      <c r="M52" s="59">
        <f>I52</f>
        <v>6500</v>
      </c>
      <c r="N52" s="108">
        <v>700</v>
      </c>
      <c r="O52" s="128">
        <f t="shared" si="0"/>
        <v>7200</v>
      </c>
      <c r="P52" s="191"/>
      <c r="Q52" s="136">
        <v>12455</v>
      </c>
      <c r="R52" s="142" t="s">
        <v>100</v>
      </c>
      <c r="S52" s="161">
        <v>1</v>
      </c>
    </row>
    <row r="53" spans="1:19" x14ac:dyDescent="0.25">
      <c r="A53" s="18">
        <v>1</v>
      </c>
      <c r="B53" s="187"/>
      <c r="C53" s="183"/>
      <c r="D53" s="183"/>
      <c r="E53" s="183"/>
      <c r="F53" s="70" t="s">
        <v>23</v>
      </c>
      <c r="G53" s="119" t="s">
        <v>154</v>
      </c>
      <c r="H53" s="72" t="s">
        <v>103</v>
      </c>
      <c r="I53" s="62" t="s">
        <v>102</v>
      </c>
      <c r="J53" s="58">
        <v>250</v>
      </c>
      <c r="K53" s="93">
        <f>J53*3.25</f>
        <v>812.5</v>
      </c>
      <c r="L53" s="59">
        <v>3.5</v>
      </c>
      <c r="M53" s="59">
        <v>18000</v>
      </c>
      <c r="N53" s="108">
        <v>1400</v>
      </c>
      <c r="O53" s="128">
        <f t="shared" si="0"/>
        <v>64400</v>
      </c>
      <c r="P53" s="191"/>
      <c r="Q53" s="64">
        <v>53972</v>
      </c>
      <c r="R53" s="141">
        <v>74700</v>
      </c>
      <c r="S53" s="161">
        <v>1</v>
      </c>
    </row>
    <row r="54" spans="1:19" s="19" customFormat="1" x14ac:dyDescent="0.25">
      <c r="B54" s="187"/>
      <c r="C54" s="183"/>
      <c r="D54" s="183"/>
      <c r="E54" s="183"/>
      <c r="F54" s="70" t="s">
        <v>23</v>
      </c>
      <c r="G54" s="119" t="s">
        <v>155</v>
      </c>
      <c r="H54" s="72" t="s">
        <v>104</v>
      </c>
      <c r="I54" s="62">
        <v>15000</v>
      </c>
      <c r="J54" s="58">
        <v>125</v>
      </c>
      <c r="K54" s="93">
        <v>125</v>
      </c>
      <c r="L54" s="59">
        <v>1</v>
      </c>
      <c r="M54" s="59">
        <v>15000</v>
      </c>
      <c r="N54" s="108">
        <v>700</v>
      </c>
      <c r="O54" s="128">
        <f t="shared" si="0"/>
        <v>15700</v>
      </c>
      <c r="P54" s="191"/>
      <c r="Q54" s="64"/>
      <c r="R54" s="141"/>
      <c r="S54" s="161">
        <v>1</v>
      </c>
    </row>
    <row r="55" spans="1:19" x14ac:dyDescent="0.25">
      <c r="A55" s="18">
        <v>1</v>
      </c>
      <c r="B55" s="187"/>
      <c r="C55" s="183"/>
      <c r="D55" s="183"/>
      <c r="E55" s="183"/>
      <c r="F55" s="70" t="s">
        <v>23</v>
      </c>
      <c r="G55" s="74" t="s">
        <v>13</v>
      </c>
      <c r="H55" s="73" t="s">
        <v>107</v>
      </c>
      <c r="I55" s="58" t="s">
        <v>88</v>
      </c>
      <c r="J55" s="58" t="s">
        <v>89</v>
      </c>
      <c r="K55" s="59">
        <v>40</v>
      </c>
      <c r="L55" s="59">
        <v>1</v>
      </c>
      <c r="M55" s="59">
        <v>19000</v>
      </c>
      <c r="N55" s="108">
        <v>700</v>
      </c>
      <c r="O55" s="128">
        <f t="shared" si="0"/>
        <v>19700</v>
      </c>
      <c r="P55" s="191"/>
      <c r="Q55" s="136">
        <v>22911</v>
      </c>
      <c r="R55" s="141">
        <v>67400</v>
      </c>
      <c r="S55" s="161">
        <v>1</v>
      </c>
    </row>
    <row r="56" spans="1:19" x14ac:dyDescent="0.25">
      <c r="A56" s="18">
        <v>1</v>
      </c>
      <c r="B56" s="187"/>
      <c r="C56" s="183"/>
      <c r="D56" s="184"/>
      <c r="E56" s="184"/>
      <c r="F56" s="70" t="s">
        <v>23</v>
      </c>
      <c r="G56" s="121" t="s">
        <v>24</v>
      </c>
      <c r="H56" s="122" t="s">
        <v>153</v>
      </c>
      <c r="I56" s="58">
        <v>16200</v>
      </c>
      <c r="J56" s="58">
        <v>150</v>
      </c>
      <c r="K56" s="59">
        <v>150</v>
      </c>
      <c r="L56" s="59">
        <v>1</v>
      </c>
      <c r="M56" s="59">
        <v>19000</v>
      </c>
      <c r="N56" s="108">
        <v>700</v>
      </c>
      <c r="O56" s="129">
        <f t="shared" si="0"/>
        <v>19700</v>
      </c>
      <c r="P56" s="192"/>
      <c r="Q56" s="64"/>
    </row>
    <row r="57" spans="1:19" x14ac:dyDescent="0.25">
      <c r="A57" s="18">
        <v>1</v>
      </c>
      <c r="B57" s="187"/>
      <c r="C57" s="183"/>
      <c r="D57" s="183"/>
      <c r="E57" s="183"/>
      <c r="F57" s="70" t="s">
        <v>23</v>
      </c>
      <c r="G57" s="89" t="s">
        <v>26</v>
      </c>
      <c r="H57" s="100" t="s">
        <v>108</v>
      </c>
      <c r="I57" s="58">
        <v>14100</v>
      </c>
      <c r="J57" s="58">
        <v>60</v>
      </c>
      <c r="K57" s="59">
        <v>120</v>
      </c>
      <c r="L57" s="59">
        <v>2</v>
      </c>
      <c r="M57" s="59">
        <f>I57</f>
        <v>14100</v>
      </c>
      <c r="N57" s="108">
        <v>700</v>
      </c>
      <c r="O57" s="128">
        <f t="shared" si="0"/>
        <v>28900</v>
      </c>
      <c r="P57" s="191"/>
      <c r="Q57" s="64"/>
    </row>
    <row r="58" spans="1:19" x14ac:dyDescent="0.25">
      <c r="A58" s="18">
        <v>1</v>
      </c>
      <c r="B58" s="187"/>
      <c r="C58" s="183"/>
      <c r="D58" s="183"/>
      <c r="E58" s="183"/>
      <c r="F58" s="70" t="s">
        <v>23</v>
      </c>
      <c r="G58" s="89" t="s">
        <v>28</v>
      </c>
      <c r="H58" s="100" t="s">
        <v>109</v>
      </c>
      <c r="I58" s="58">
        <v>11000</v>
      </c>
      <c r="J58" s="58">
        <v>60</v>
      </c>
      <c r="K58" s="59">
        <v>120</v>
      </c>
      <c r="L58" s="59">
        <v>2</v>
      </c>
      <c r="M58" s="59">
        <v>11000</v>
      </c>
      <c r="N58" s="108">
        <v>700</v>
      </c>
      <c r="O58" s="128">
        <f t="shared" si="0"/>
        <v>22700</v>
      </c>
      <c r="P58" s="191"/>
      <c r="Q58" s="136">
        <v>21681</v>
      </c>
      <c r="R58" s="141">
        <v>25500</v>
      </c>
      <c r="S58" s="161">
        <v>1</v>
      </c>
    </row>
    <row r="59" spans="1:19" x14ac:dyDescent="0.25">
      <c r="A59" s="18">
        <v>1</v>
      </c>
      <c r="B59" s="187"/>
      <c r="C59" s="183"/>
      <c r="D59" s="183"/>
      <c r="E59" s="183"/>
      <c r="F59" s="70" t="s">
        <v>23</v>
      </c>
      <c r="G59" s="89" t="s">
        <v>30</v>
      </c>
      <c r="H59" s="100" t="s">
        <v>110</v>
      </c>
      <c r="I59" s="58">
        <v>32200</v>
      </c>
      <c r="J59" s="58">
        <v>200</v>
      </c>
      <c r="K59" s="59">
        <v>200</v>
      </c>
      <c r="L59" s="59">
        <v>1</v>
      </c>
      <c r="M59" s="59">
        <v>23000</v>
      </c>
      <c r="N59" s="108">
        <v>700</v>
      </c>
      <c r="O59" s="128">
        <f t="shared" si="0"/>
        <v>23700</v>
      </c>
      <c r="P59" s="191"/>
      <c r="Q59" s="136">
        <v>31676</v>
      </c>
    </row>
    <row r="60" spans="1:19" x14ac:dyDescent="0.25">
      <c r="A60" s="18">
        <v>1</v>
      </c>
      <c r="B60" s="187"/>
      <c r="C60" s="183"/>
      <c r="D60" s="183"/>
      <c r="E60" s="183"/>
      <c r="F60" s="70" t="s">
        <v>23</v>
      </c>
      <c r="G60" s="145" t="s">
        <v>157</v>
      </c>
      <c r="H60" s="72" t="s">
        <v>111</v>
      </c>
      <c r="I60" s="58">
        <v>22500</v>
      </c>
      <c r="J60" s="58">
        <v>200</v>
      </c>
      <c r="K60" s="93">
        <v>680</v>
      </c>
      <c r="L60" s="63">
        <v>3.5</v>
      </c>
      <c r="M60" s="59">
        <f>I60</f>
        <v>22500</v>
      </c>
      <c r="N60" s="108">
        <v>1400</v>
      </c>
      <c r="O60" s="128">
        <f t="shared" si="0"/>
        <v>80150</v>
      </c>
      <c r="P60" s="191"/>
      <c r="Q60" s="64">
        <v>67196</v>
      </c>
      <c r="R60" s="141">
        <v>99600</v>
      </c>
      <c r="S60" s="161">
        <v>1</v>
      </c>
    </row>
    <row r="61" spans="1:19" s="19" customFormat="1" x14ac:dyDescent="0.25">
      <c r="B61" s="187"/>
      <c r="C61" s="183"/>
      <c r="D61" s="183"/>
      <c r="E61" s="183"/>
      <c r="F61" s="70" t="s">
        <v>23</v>
      </c>
      <c r="G61" s="145" t="s">
        <v>156</v>
      </c>
      <c r="H61" s="72" t="s">
        <v>112</v>
      </c>
      <c r="I61" s="58">
        <v>16000</v>
      </c>
      <c r="J61" s="58">
        <v>161</v>
      </c>
      <c r="K61" s="93">
        <v>161</v>
      </c>
      <c r="L61" s="60">
        <v>1</v>
      </c>
      <c r="M61" s="59">
        <v>16000</v>
      </c>
      <c r="N61" s="108">
        <v>700</v>
      </c>
      <c r="O61" s="130">
        <f t="shared" si="0"/>
        <v>16700</v>
      </c>
      <c r="P61" s="191"/>
      <c r="Q61" s="136">
        <v>16607</v>
      </c>
      <c r="R61" s="141"/>
      <c r="S61" s="161">
        <v>1</v>
      </c>
    </row>
    <row r="62" spans="1:19" x14ac:dyDescent="0.25">
      <c r="A62" s="18">
        <v>1</v>
      </c>
      <c r="B62" s="187"/>
      <c r="C62" s="183"/>
      <c r="D62" s="183"/>
      <c r="E62" s="183"/>
      <c r="F62" s="70" t="s">
        <v>23</v>
      </c>
      <c r="G62" s="74" t="s">
        <v>32</v>
      </c>
      <c r="H62" s="73" t="s">
        <v>113</v>
      </c>
      <c r="I62" s="58">
        <v>22000</v>
      </c>
      <c r="J62" s="58">
        <v>200</v>
      </c>
      <c r="K62" s="59">
        <v>400</v>
      </c>
      <c r="L62" s="59">
        <v>2</v>
      </c>
      <c r="M62" s="59">
        <v>21000</v>
      </c>
      <c r="N62" s="108">
        <v>700</v>
      </c>
      <c r="O62" s="128">
        <f t="shared" si="0"/>
        <v>42700</v>
      </c>
      <c r="P62" s="191"/>
      <c r="Q62" s="136">
        <v>50743</v>
      </c>
      <c r="R62" s="141">
        <v>129700</v>
      </c>
      <c r="S62" s="161">
        <v>1</v>
      </c>
    </row>
    <row r="63" spans="1:19" x14ac:dyDescent="0.25">
      <c r="A63" s="18">
        <v>1</v>
      </c>
      <c r="B63" s="187"/>
      <c r="C63" s="183"/>
      <c r="D63" s="183"/>
      <c r="E63" s="183"/>
      <c r="F63" s="70" t="s">
        <v>23</v>
      </c>
      <c r="G63" s="146" t="s">
        <v>188</v>
      </c>
      <c r="H63" s="122" t="s">
        <v>115</v>
      </c>
      <c r="I63" s="58">
        <v>14700</v>
      </c>
      <c r="J63" s="58">
        <v>140</v>
      </c>
      <c r="K63" s="93">
        <v>140</v>
      </c>
      <c r="L63" s="59">
        <v>1</v>
      </c>
      <c r="M63" s="59">
        <v>13000</v>
      </c>
      <c r="N63" s="108">
        <v>700</v>
      </c>
      <c r="O63" s="127">
        <f t="shared" si="0"/>
        <v>13700</v>
      </c>
      <c r="P63" s="191"/>
      <c r="Q63" s="59"/>
    </row>
    <row r="64" spans="1:19" ht="15.75" thickBot="1" x14ac:dyDescent="0.3">
      <c r="A64" s="18">
        <v>1</v>
      </c>
      <c r="B64" s="188"/>
      <c r="C64" s="185"/>
      <c r="D64" s="185"/>
      <c r="E64" s="185"/>
      <c r="F64" s="82" t="s">
        <v>23</v>
      </c>
      <c r="G64" s="83" t="s">
        <v>21</v>
      </c>
      <c r="H64" s="84" t="s">
        <v>114</v>
      </c>
      <c r="I64" s="85">
        <v>12000</v>
      </c>
      <c r="J64" s="85">
        <v>50</v>
      </c>
      <c r="K64" s="86">
        <v>50</v>
      </c>
      <c r="L64" s="86">
        <v>1</v>
      </c>
      <c r="M64" s="86">
        <v>12000</v>
      </c>
      <c r="N64" s="108">
        <v>700</v>
      </c>
      <c r="O64" s="131">
        <f t="shared" si="0"/>
        <v>12700</v>
      </c>
      <c r="P64" s="191"/>
      <c r="Q64" s="60">
        <v>12455</v>
      </c>
      <c r="R64" s="142" t="s">
        <v>100</v>
      </c>
      <c r="S64" s="161">
        <v>1</v>
      </c>
    </row>
    <row r="65" spans="1:19" s="111" customFormat="1" ht="15.75" thickBot="1" x14ac:dyDescent="0.3">
      <c r="A65" s="111">
        <v>1</v>
      </c>
      <c r="B65" s="196" t="s">
        <v>72</v>
      </c>
      <c r="C65" s="203" t="s">
        <v>37</v>
      </c>
      <c r="D65" s="198">
        <v>3.3</v>
      </c>
      <c r="E65" s="198">
        <v>45201.9</v>
      </c>
      <c r="F65" s="112" t="s">
        <v>10</v>
      </c>
      <c r="G65" s="113" t="s">
        <v>38</v>
      </c>
      <c r="H65" s="112" t="s">
        <v>116</v>
      </c>
      <c r="I65" s="114">
        <v>55000</v>
      </c>
      <c r="J65" s="114">
        <v>50</v>
      </c>
      <c r="K65" s="115">
        <v>50</v>
      </c>
      <c r="L65" s="115">
        <v>1</v>
      </c>
      <c r="M65" s="115">
        <v>55000</v>
      </c>
      <c r="N65" s="108">
        <v>700</v>
      </c>
      <c r="O65" s="132">
        <f t="shared" si="0"/>
        <v>55700</v>
      </c>
      <c r="P65" s="193" t="s">
        <v>126</v>
      </c>
      <c r="Q65" s="136">
        <v>58432</v>
      </c>
      <c r="R65" s="143"/>
      <c r="S65" s="161">
        <v>1</v>
      </c>
    </row>
    <row r="66" spans="1:19" x14ac:dyDescent="0.25">
      <c r="A66" s="18">
        <v>1</v>
      </c>
      <c r="B66" s="187"/>
      <c r="C66" s="183"/>
      <c r="D66" s="199"/>
      <c r="E66" s="199"/>
      <c r="F66" s="70" t="s">
        <v>10</v>
      </c>
      <c r="G66" s="120" t="s">
        <v>40</v>
      </c>
      <c r="H66" s="122" t="s">
        <v>128</v>
      </c>
      <c r="I66" s="57" t="s">
        <v>90</v>
      </c>
      <c r="J66" s="58">
        <v>100</v>
      </c>
      <c r="K66" s="59">
        <v>250</v>
      </c>
      <c r="L66" s="59">
        <v>2.5</v>
      </c>
      <c r="M66" s="115">
        <v>23000</v>
      </c>
      <c r="N66" s="108">
        <v>1400</v>
      </c>
      <c r="O66" s="127">
        <f t="shared" si="0"/>
        <v>58900</v>
      </c>
      <c r="P66" s="194"/>
      <c r="Q66" s="59"/>
      <c r="R66" s="141">
        <v>93700</v>
      </c>
      <c r="S66" s="161">
        <v>1</v>
      </c>
    </row>
    <row r="67" spans="1:19" x14ac:dyDescent="0.25">
      <c r="A67" s="18">
        <v>1</v>
      </c>
      <c r="B67" s="187"/>
      <c r="C67" s="183"/>
      <c r="D67" s="199"/>
      <c r="E67" s="199"/>
      <c r="F67" s="70" t="s">
        <v>10</v>
      </c>
      <c r="G67" s="120" t="s">
        <v>42</v>
      </c>
      <c r="H67" s="122" t="s">
        <v>129</v>
      </c>
      <c r="I67" s="58">
        <v>57500</v>
      </c>
      <c r="J67" s="58">
        <v>100</v>
      </c>
      <c r="K67" s="59">
        <v>70</v>
      </c>
      <c r="L67" s="59">
        <v>0.7</v>
      </c>
      <c r="M67" s="59">
        <f>57500</f>
        <v>57500</v>
      </c>
      <c r="N67" s="108">
        <v>700</v>
      </c>
      <c r="O67" s="127">
        <f t="shared" si="0"/>
        <v>40950</v>
      </c>
      <c r="P67" s="194"/>
      <c r="Q67" s="59"/>
      <c r="S67" s="161">
        <v>1</v>
      </c>
    </row>
    <row r="68" spans="1:19" x14ac:dyDescent="0.25">
      <c r="A68" s="18">
        <v>1</v>
      </c>
      <c r="B68" s="187"/>
      <c r="C68" s="183"/>
      <c r="D68" s="199"/>
      <c r="E68" s="199"/>
      <c r="F68" s="70" t="s">
        <v>10</v>
      </c>
      <c r="G68" s="120" t="s">
        <v>44</v>
      </c>
      <c r="H68" s="122" t="s">
        <v>131</v>
      </c>
      <c r="I68" s="57" t="s">
        <v>84</v>
      </c>
      <c r="J68" s="58">
        <v>150</v>
      </c>
      <c r="K68" s="59">
        <v>300</v>
      </c>
      <c r="L68" s="59">
        <v>2</v>
      </c>
      <c r="M68" s="59">
        <v>18000</v>
      </c>
      <c r="N68" s="108">
        <v>700</v>
      </c>
      <c r="O68" s="127">
        <f t="shared" si="0"/>
        <v>36700</v>
      </c>
      <c r="P68" s="194"/>
      <c r="Q68" s="59"/>
      <c r="R68" s="35">
        <v>42100</v>
      </c>
      <c r="S68" s="161">
        <v>1</v>
      </c>
    </row>
    <row r="69" spans="1:19" x14ac:dyDescent="0.25">
      <c r="A69" s="18">
        <v>1</v>
      </c>
      <c r="B69" s="187"/>
      <c r="C69" s="183"/>
      <c r="D69" s="199"/>
      <c r="E69" s="199"/>
      <c r="F69" s="70" t="s">
        <v>23</v>
      </c>
      <c r="G69" s="88" t="s">
        <v>73</v>
      </c>
      <c r="H69" s="94" t="s">
        <v>117</v>
      </c>
      <c r="I69" s="58">
        <v>38000</v>
      </c>
      <c r="J69" s="62" t="s">
        <v>120</v>
      </c>
      <c r="K69" s="59"/>
      <c r="L69" s="59">
        <v>1.1000000000000001</v>
      </c>
      <c r="M69" s="59">
        <v>38000</v>
      </c>
      <c r="N69" s="108">
        <v>0</v>
      </c>
      <c r="O69" s="126">
        <f t="shared" si="0"/>
        <v>41800</v>
      </c>
      <c r="P69" s="194"/>
      <c r="Q69" s="59"/>
    </row>
    <row r="70" spans="1:19" x14ac:dyDescent="0.25">
      <c r="A70" s="18">
        <v>1</v>
      </c>
      <c r="B70" s="187"/>
      <c r="C70" s="183"/>
      <c r="D70" s="199"/>
      <c r="E70" s="199"/>
      <c r="F70" s="70" t="s">
        <v>23</v>
      </c>
      <c r="G70" s="89" t="s">
        <v>74</v>
      </c>
      <c r="H70" s="94" t="s">
        <v>118</v>
      </c>
      <c r="I70" s="58">
        <v>42000</v>
      </c>
      <c r="J70" s="62" t="s">
        <v>119</v>
      </c>
      <c r="K70" s="59"/>
      <c r="L70" s="59">
        <v>1.1000000000000001</v>
      </c>
      <c r="M70" s="59">
        <f>I70</f>
        <v>42000</v>
      </c>
      <c r="N70" s="108">
        <v>0</v>
      </c>
      <c r="O70" s="126">
        <f t="shared" si="0"/>
        <v>46200.000000000007</v>
      </c>
      <c r="P70" s="194"/>
      <c r="Q70" s="59"/>
    </row>
    <row r="71" spans="1:19" x14ac:dyDescent="0.25">
      <c r="A71" s="18">
        <v>1</v>
      </c>
      <c r="B71" s="187"/>
      <c r="C71" s="183"/>
      <c r="D71" s="199"/>
      <c r="E71" s="199"/>
      <c r="F71" s="70" t="s">
        <v>23</v>
      </c>
      <c r="G71" s="89" t="s">
        <v>15</v>
      </c>
      <c r="H71" s="100" t="s">
        <v>121</v>
      </c>
      <c r="I71" s="58">
        <v>23000</v>
      </c>
      <c r="J71" s="58">
        <v>400</v>
      </c>
      <c r="K71" s="59">
        <v>800</v>
      </c>
      <c r="L71" s="59">
        <v>2</v>
      </c>
      <c r="M71" s="59">
        <f>I71</f>
        <v>23000</v>
      </c>
      <c r="N71" s="108">
        <v>1400</v>
      </c>
      <c r="O71" s="126">
        <f t="shared" si="0"/>
        <v>47400</v>
      </c>
      <c r="P71" s="194"/>
      <c r="Q71" s="59">
        <v>51973</v>
      </c>
    </row>
    <row r="72" spans="1:19" x14ac:dyDescent="0.25">
      <c r="A72" s="18">
        <v>1</v>
      </c>
      <c r="B72" s="187"/>
      <c r="C72" s="183"/>
      <c r="D72" s="199"/>
      <c r="E72" s="199"/>
      <c r="F72" s="70" t="s">
        <v>23</v>
      </c>
      <c r="G72" s="147" t="s">
        <v>158</v>
      </c>
      <c r="H72" s="72" t="s">
        <v>116</v>
      </c>
      <c r="I72" s="58">
        <v>55000</v>
      </c>
      <c r="J72" s="58">
        <v>50</v>
      </c>
      <c r="K72" s="93">
        <v>50</v>
      </c>
      <c r="L72" s="59">
        <v>1</v>
      </c>
      <c r="M72" s="59">
        <v>55000</v>
      </c>
      <c r="N72" s="108">
        <v>700</v>
      </c>
      <c r="O72" s="126">
        <f t="shared" ref="O72:O73" si="1">L72*M72+N72</f>
        <v>55700</v>
      </c>
      <c r="P72" s="194"/>
      <c r="Q72" s="60">
        <v>58432</v>
      </c>
      <c r="S72" s="161">
        <v>1</v>
      </c>
    </row>
    <row r="73" spans="1:19" s="19" customFormat="1" x14ac:dyDescent="0.25">
      <c r="B73" s="187"/>
      <c r="C73" s="183"/>
      <c r="D73" s="199"/>
      <c r="E73" s="199"/>
      <c r="F73" s="70" t="s">
        <v>23</v>
      </c>
      <c r="G73" s="147" t="s">
        <v>159</v>
      </c>
      <c r="H73" s="72" t="s">
        <v>116</v>
      </c>
      <c r="I73" s="58">
        <v>55000</v>
      </c>
      <c r="J73" s="58">
        <v>50</v>
      </c>
      <c r="K73" s="93">
        <v>100</v>
      </c>
      <c r="L73" s="59">
        <v>2</v>
      </c>
      <c r="M73" s="59">
        <f>I73</f>
        <v>55000</v>
      </c>
      <c r="N73" s="108">
        <v>700</v>
      </c>
      <c r="O73" s="126">
        <f t="shared" si="1"/>
        <v>110700</v>
      </c>
      <c r="P73" s="194"/>
      <c r="Q73" s="59">
        <v>116248</v>
      </c>
      <c r="R73" s="35"/>
      <c r="S73" s="161">
        <v>1</v>
      </c>
    </row>
    <row r="74" spans="1:19" x14ac:dyDescent="0.25">
      <c r="A74" s="18">
        <v>1</v>
      </c>
      <c r="B74" s="187"/>
      <c r="C74" s="183"/>
      <c r="D74" s="199"/>
      <c r="E74" s="199"/>
      <c r="F74" s="70" t="s">
        <v>23</v>
      </c>
      <c r="G74" s="74" t="s">
        <v>17</v>
      </c>
      <c r="H74" s="73" t="s">
        <v>122</v>
      </c>
      <c r="I74" s="57">
        <v>42000</v>
      </c>
      <c r="J74" s="58">
        <v>300</v>
      </c>
      <c r="K74" s="59">
        <v>300</v>
      </c>
      <c r="L74" s="59">
        <v>1</v>
      </c>
      <c r="M74" s="59">
        <f>I74</f>
        <v>42000</v>
      </c>
      <c r="N74" s="108">
        <v>700</v>
      </c>
      <c r="O74" s="126">
        <f t="shared" si="0"/>
        <v>42700</v>
      </c>
      <c r="P74" s="194"/>
      <c r="Q74" s="59"/>
      <c r="S74" s="161">
        <v>1</v>
      </c>
    </row>
    <row r="75" spans="1:19" x14ac:dyDescent="0.25">
      <c r="A75" s="18">
        <v>1</v>
      </c>
      <c r="B75" s="187"/>
      <c r="C75" s="183"/>
      <c r="D75" s="199"/>
      <c r="E75" s="199"/>
      <c r="F75" s="70" t="s">
        <v>23</v>
      </c>
      <c r="G75" s="89" t="s">
        <v>46</v>
      </c>
      <c r="H75" s="100" t="s">
        <v>123</v>
      </c>
      <c r="I75" s="58">
        <v>57200</v>
      </c>
      <c r="J75" s="58">
        <v>80</v>
      </c>
      <c r="K75" s="59">
        <v>160</v>
      </c>
      <c r="L75" s="59">
        <v>2</v>
      </c>
      <c r="M75" s="59">
        <f>I75</f>
        <v>57200</v>
      </c>
      <c r="N75" s="108">
        <v>700</v>
      </c>
      <c r="O75" s="133">
        <f t="shared" si="0"/>
        <v>115100</v>
      </c>
      <c r="P75" s="194"/>
      <c r="Q75" s="137">
        <v>52281</v>
      </c>
    </row>
    <row r="76" spans="1:19" x14ac:dyDescent="0.25">
      <c r="A76" s="18">
        <v>1</v>
      </c>
      <c r="B76" s="187"/>
      <c r="C76" s="183"/>
      <c r="D76" s="199"/>
      <c r="E76" s="199"/>
      <c r="F76" s="70" t="s">
        <v>23</v>
      </c>
      <c r="G76" s="89" t="s">
        <v>40</v>
      </c>
      <c r="H76" s="100" t="s">
        <v>128</v>
      </c>
      <c r="I76" s="58" t="s">
        <v>90</v>
      </c>
      <c r="J76" s="58">
        <v>100</v>
      </c>
      <c r="K76" s="59">
        <v>400</v>
      </c>
      <c r="L76" s="59">
        <v>4</v>
      </c>
      <c r="M76" s="59">
        <v>23000</v>
      </c>
      <c r="N76" s="108">
        <v>1400</v>
      </c>
      <c r="O76" s="126">
        <f t="shared" si="0"/>
        <v>93400</v>
      </c>
      <c r="P76" s="194"/>
      <c r="Q76" s="60">
        <v>87340</v>
      </c>
      <c r="R76" s="144" t="s">
        <v>99</v>
      </c>
      <c r="S76" s="161">
        <v>1</v>
      </c>
    </row>
    <row r="77" spans="1:19" x14ac:dyDescent="0.25">
      <c r="A77" s="18">
        <v>1</v>
      </c>
      <c r="B77" s="187"/>
      <c r="C77" s="183"/>
      <c r="D77" s="199"/>
      <c r="E77" s="199"/>
      <c r="F77" s="70" t="s">
        <v>23</v>
      </c>
      <c r="G77" s="89" t="s">
        <v>42</v>
      </c>
      <c r="H77" s="100" t="s">
        <v>129</v>
      </c>
      <c r="I77" s="58">
        <v>57500</v>
      </c>
      <c r="J77" s="58">
        <v>100</v>
      </c>
      <c r="K77" s="59">
        <v>100</v>
      </c>
      <c r="L77" s="59">
        <v>1</v>
      </c>
      <c r="M77" s="59">
        <f>I77</f>
        <v>57500</v>
      </c>
      <c r="N77" s="108">
        <v>700</v>
      </c>
      <c r="O77" s="126">
        <f t="shared" si="0"/>
        <v>58200</v>
      </c>
      <c r="P77" s="194"/>
      <c r="Q77" s="59">
        <v>60277</v>
      </c>
      <c r="S77" s="161">
        <v>1</v>
      </c>
    </row>
    <row r="78" spans="1:19" x14ac:dyDescent="0.25">
      <c r="A78" s="18">
        <v>1</v>
      </c>
      <c r="B78" s="187"/>
      <c r="C78" s="183"/>
      <c r="D78" s="199"/>
      <c r="E78" s="199"/>
      <c r="F78" s="70" t="s">
        <v>23</v>
      </c>
      <c r="G78" s="89" t="s">
        <v>48</v>
      </c>
      <c r="H78" s="100" t="s">
        <v>130</v>
      </c>
      <c r="I78" s="58">
        <v>43000</v>
      </c>
      <c r="J78" s="58">
        <v>64</v>
      </c>
      <c r="K78" s="59">
        <v>64</v>
      </c>
      <c r="L78" s="59">
        <v>1</v>
      </c>
      <c r="M78" s="59">
        <f>I78</f>
        <v>43000</v>
      </c>
      <c r="N78" s="108">
        <v>700</v>
      </c>
      <c r="O78" s="126">
        <f t="shared" si="0"/>
        <v>43700</v>
      </c>
      <c r="P78" s="194"/>
      <c r="Q78" s="59">
        <v>45515</v>
      </c>
    </row>
    <row r="79" spans="1:19" x14ac:dyDescent="0.25">
      <c r="A79" s="18">
        <v>1</v>
      </c>
      <c r="B79" s="187"/>
      <c r="C79" s="183"/>
      <c r="D79" s="199"/>
      <c r="E79" s="199"/>
      <c r="F79" s="70" t="s">
        <v>23</v>
      </c>
      <c r="G79" s="89" t="s">
        <v>44</v>
      </c>
      <c r="H79" s="100" t="s">
        <v>131</v>
      </c>
      <c r="I79" s="58" t="s">
        <v>84</v>
      </c>
      <c r="J79" s="58">
        <v>150</v>
      </c>
      <c r="K79" s="59">
        <v>300</v>
      </c>
      <c r="L79" s="59">
        <v>2</v>
      </c>
      <c r="M79" s="59">
        <v>18000</v>
      </c>
      <c r="N79" s="108">
        <v>700</v>
      </c>
      <c r="O79" s="126">
        <f t="shared" si="0"/>
        <v>36700</v>
      </c>
      <c r="P79" s="194"/>
      <c r="Q79" s="63" t="s">
        <v>148</v>
      </c>
      <c r="R79" s="35">
        <v>0</v>
      </c>
      <c r="S79" s="161">
        <v>1</v>
      </c>
    </row>
    <row r="80" spans="1:19" x14ac:dyDescent="0.25">
      <c r="A80" s="18">
        <v>1</v>
      </c>
      <c r="B80" s="187"/>
      <c r="C80" s="183"/>
      <c r="D80" s="199"/>
      <c r="E80" s="199"/>
      <c r="F80" s="70" t="s">
        <v>23</v>
      </c>
      <c r="G80" s="89" t="s">
        <v>50</v>
      </c>
      <c r="H80" s="100" t="s">
        <v>132</v>
      </c>
      <c r="I80" s="58">
        <v>24900</v>
      </c>
      <c r="J80" s="58">
        <v>100</v>
      </c>
      <c r="K80" s="59">
        <v>250</v>
      </c>
      <c r="L80" s="59">
        <v>2.5</v>
      </c>
      <c r="M80" s="59">
        <f t="shared" ref="M80:M90" si="2">I80</f>
        <v>24900</v>
      </c>
      <c r="N80" s="108">
        <v>700</v>
      </c>
      <c r="O80" s="126">
        <f t="shared" si="0"/>
        <v>62950</v>
      </c>
      <c r="P80" s="194"/>
      <c r="Q80" s="59">
        <v>47822</v>
      </c>
    </row>
    <row r="81" spans="1:19" x14ac:dyDescent="0.25">
      <c r="A81" s="18">
        <v>1</v>
      </c>
      <c r="B81" s="187"/>
      <c r="C81" s="183"/>
      <c r="D81" s="199"/>
      <c r="E81" s="199"/>
      <c r="F81" s="70" t="s">
        <v>23</v>
      </c>
      <c r="G81" s="74" t="s">
        <v>52</v>
      </c>
      <c r="H81" s="73" t="s">
        <v>133</v>
      </c>
      <c r="I81" s="57">
        <v>42000</v>
      </c>
      <c r="J81" s="58">
        <v>150</v>
      </c>
      <c r="K81" s="59">
        <v>300</v>
      </c>
      <c r="L81" s="59">
        <v>2</v>
      </c>
      <c r="M81" s="59">
        <f t="shared" si="2"/>
        <v>42000</v>
      </c>
      <c r="N81" s="108">
        <v>700</v>
      </c>
      <c r="O81" s="133">
        <f t="shared" si="0"/>
        <v>84700</v>
      </c>
      <c r="P81" s="194"/>
      <c r="Q81" s="138" t="s">
        <v>149</v>
      </c>
      <c r="R81" s="144" t="s">
        <v>98</v>
      </c>
      <c r="S81" s="161">
        <v>1</v>
      </c>
    </row>
    <row r="82" spans="1:19" ht="15.75" thickBot="1" x14ac:dyDescent="0.3">
      <c r="A82" s="18">
        <v>1</v>
      </c>
      <c r="B82" s="188"/>
      <c r="C82" s="185"/>
      <c r="D82" s="200"/>
      <c r="E82" s="200"/>
      <c r="F82" s="82" t="s">
        <v>23</v>
      </c>
      <c r="G82" s="116" t="s">
        <v>75</v>
      </c>
      <c r="H82" s="95" t="s">
        <v>134</v>
      </c>
      <c r="I82" s="85">
        <v>40000</v>
      </c>
      <c r="J82" s="96" t="s">
        <v>135</v>
      </c>
      <c r="K82" s="86"/>
      <c r="L82" s="86">
        <v>1.1000000000000001</v>
      </c>
      <c r="M82" s="86">
        <f t="shared" si="2"/>
        <v>40000</v>
      </c>
      <c r="N82" s="108">
        <v>0</v>
      </c>
      <c r="O82" s="131">
        <f t="shared" si="0"/>
        <v>44000</v>
      </c>
      <c r="P82" s="194"/>
      <c r="Q82" s="59"/>
    </row>
    <row r="83" spans="1:19" x14ac:dyDescent="0.25">
      <c r="A83" s="18">
        <v>1</v>
      </c>
      <c r="B83" s="196" t="s">
        <v>76</v>
      </c>
      <c r="C83" s="203" t="s">
        <v>55</v>
      </c>
      <c r="D83" s="201">
        <v>8.51</v>
      </c>
      <c r="E83" s="201">
        <v>125427.93</v>
      </c>
      <c r="F83" s="75" t="s">
        <v>10</v>
      </c>
      <c r="G83" s="76" t="s">
        <v>56</v>
      </c>
      <c r="H83" s="97" t="s">
        <v>136</v>
      </c>
      <c r="I83" s="90">
        <v>190000</v>
      </c>
      <c r="J83" s="99" t="s">
        <v>137</v>
      </c>
      <c r="K83" s="98">
        <v>45</v>
      </c>
      <c r="L83" s="78">
        <v>1</v>
      </c>
      <c r="M83" s="78">
        <f t="shared" si="2"/>
        <v>190000</v>
      </c>
      <c r="N83" s="108">
        <v>700</v>
      </c>
      <c r="O83" s="125">
        <f t="shared" si="0"/>
        <v>190700</v>
      </c>
      <c r="P83" s="195" t="s">
        <v>127</v>
      </c>
      <c r="Q83" s="59">
        <v>181446</v>
      </c>
      <c r="R83" s="141">
        <v>215900</v>
      </c>
      <c r="S83" s="161">
        <v>1</v>
      </c>
    </row>
    <row r="84" spans="1:19" x14ac:dyDescent="0.25">
      <c r="A84" s="18">
        <v>1</v>
      </c>
      <c r="B84" s="187"/>
      <c r="C84" s="183"/>
      <c r="D84" s="184"/>
      <c r="E84" s="184"/>
      <c r="F84" s="70" t="s">
        <v>23</v>
      </c>
      <c r="G84" s="88" t="s">
        <v>58</v>
      </c>
      <c r="H84" s="100" t="s">
        <v>138</v>
      </c>
      <c r="I84" s="58">
        <v>136200</v>
      </c>
      <c r="J84" s="58"/>
      <c r="K84" s="59">
        <v>30</v>
      </c>
      <c r="L84" s="59">
        <v>1</v>
      </c>
      <c r="M84" s="59">
        <f t="shared" si="2"/>
        <v>136200</v>
      </c>
      <c r="N84" s="108">
        <v>700</v>
      </c>
      <c r="O84" s="126">
        <f t="shared" si="0"/>
        <v>136900</v>
      </c>
      <c r="P84" s="192"/>
      <c r="Q84" s="59">
        <v>143004</v>
      </c>
    </row>
    <row r="85" spans="1:19" x14ac:dyDescent="0.25">
      <c r="A85" s="18">
        <v>1</v>
      </c>
      <c r="B85" s="187"/>
      <c r="C85" s="183"/>
      <c r="D85" s="184"/>
      <c r="E85" s="184"/>
      <c r="F85" s="70" t="s">
        <v>23</v>
      </c>
      <c r="G85" s="89" t="s">
        <v>60</v>
      </c>
      <c r="H85" s="100" t="s">
        <v>139</v>
      </c>
      <c r="I85" s="58">
        <v>109000</v>
      </c>
      <c r="J85" s="58"/>
      <c r="K85" s="59">
        <v>300</v>
      </c>
      <c r="L85" s="59">
        <v>1</v>
      </c>
      <c r="M85" s="59">
        <f t="shared" si="2"/>
        <v>109000</v>
      </c>
      <c r="N85" s="108">
        <v>1400</v>
      </c>
      <c r="O85" s="126">
        <f t="shared" si="0"/>
        <v>110400</v>
      </c>
      <c r="P85" s="192"/>
      <c r="Q85" s="59">
        <v>116556</v>
      </c>
    </row>
    <row r="86" spans="1:19" x14ac:dyDescent="0.25">
      <c r="A86" s="18">
        <v>1</v>
      </c>
      <c r="B86" s="187"/>
      <c r="C86" s="183"/>
      <c r="D86" s="184"/>
      <c r="E86" s="184"/>
      <c r="F86" s="70" t="s">
        <v>23</v>
      </c>
      <c r="G86" s="89" t="s">
        <v>62</v>
      </c>
      <c r="H86" s="100" t="s">
        <v>140</v>
      </c>
      <c r="I86" s="58">
        <v>155100</v>
      </c>
      <c r="J86" s="58"/>
      <c r="K86" s="59">
        <v>100</v>
      </c>
      <c r="L86" s="59">
        <v>1</v>
      </c>
      <c r="M86" s="59">
        <f t="shared" si="2"/>
        <v>155100</v>
      </c>
      <c r="N86" s="108">
        <v>700</v>
      </c>
      <c r="O86" s="126">
        <f t="shared" si="0"/>
        <v>155800</v>
      </c>
      <c r="P86" s="192"/>
      <c r="Q86" s="59">
        <v>140390</v>
      </c>
    </row>
    <row r="87" spans="1:19" ht="60" x14ac:dyDescent="0.25">
      <c r="A87" s="18">
        <v>1</v>
      </c>
      <c r="B87" s="187"/>
      <c r="C87" s="183"/>
      <c r="D87" s="183"/>
      <c r="E87" s="183"/>
      <c r="F87" s="88" t="s">
        <v>23</v>
      </c>
      <c r="G87" s="88" t="s">
        <v>64</v>
      </c>
      <c r="H87" s="117" t="s">
        <v>142</v>
      </c>
      <c r="I87" s="58">
        <v>80000</v>
      </c>
      <c r="J87" s="58">
        <v>1.2</v>
      </c>
      <c r="K87" s="59">
        <v>1.2</v>
      </c>
      <c r="L87" s="59">
        <v>1</v>
      </c>
      <c r="M87" s="59">
        <f t="shared" si="2"/>
        <v>80000</v>
      </c>
      <c r="N87" s="108">
        <v>1400</v>
      </c>
      <c r="O87" s="126">
        <f t="shared" si="0"/>
        <v>81400</v>
      </c>
      <c r="P87" s="191"/>
      <c r="Q87" s="59"/>
    </row>
    <row r="88" spans="1:19" x14ac:dyDescent="0.25">
      <c r="A88" s="18">
        <v>1</v>
      </c>
      <c r="B88" s="187"/>
      <c r="C88" s="183"/>
      <c r="D88" s="183"/>
      <c r="E88" s="183"/>
      <c r="F88" s="70" t="s">
        <v>23</v>
      </c>
      <c r="G88" s="89" t="s">
        <v>66</v>
      </c>
      <c r="H88" s="118" t="s">
        <v>141</v>
      </c>
      <c r="I88" s="102">
        <v>531000</v>
      </c>
      <c r="J88" s="102"/>
      <c r="K88" s="65">
        <v>150</v>
      </c>
      <c r="L88" s="65">
        <v>1</v>
      </c>
      <c r="M88" s="65">
        <f t="shared" si="2"/>
        <v>531000</v>
      </c>
      <c r="N88" s="108">
        <v>700</v>
      </c>
      <c r="O88" s="134">
        <f t="shared" si="0"/>
        <v>531700</v>
      </c>
      <c r="P88" s="191"/>
      <c r="Q88" s="65"/>
    </row>
    <row r="89" spans="1:19" x14ac:dyDescent="0.25">
      <c r="A89" s="18">
        <v>1</v>
      </c>
      <c r="B89" s="187"/>
      <c r="C89" s="183"/>
      <c r="D89" s="183"/>
      <c r="E89" s="183"/>
      <c r="F89" s="70" t="s">
        <v>23</v>
      </c>
      <c r="G89" s="89" t="s">
        <v>68</v>
      </c>
      <c r="H89" s="100" t="s">
        <v>143</v>
      </c>
      <c r="I89" s="58">
        <v>35000</v>
      </c>
      <c r="J89" s="58">
        <v>500</v>
      </c>
      <c r="K89" s="59">
        <v>1000</v>
      </c>
      <c r="L89" s="59">
        <v>2</v>
      </c>
      <c r="M89" s="59">
        <f t="shared" si="2"/>
        <v>35000</v>
      </c>
      <c r="N89" s="108">
        <v>1400</v>
      </c>
      <c r="O89" s="126">
        <f t="shared" si="0"/>
        <v>71400</v>
      </c>
      <c r="P89" s="191"/>
      <c r="Q89" s="139" t="s">
        <v>150</v>
      </c>
      <c r="R89" s="35">
        <v>112600</v>
      </c>
      <c r="S89" s="161">
        <v>1</v>
      </c>
    </row>
    <row r="90" spans="1:19" ht="15.75" thickBot="1" x14ac:dyDescent="0.3">
      <c r="A90" s="18">
        <v>1</v>
      </c>
      <c r="B90" s="187"/>
      <c r="C90" s="183"/>
      <c r="D90" s="183"/>
      <c r="E90" s="183"/>
      <c r="F90" s="70" t="s">
        <v>23</v>
      </c>
      <c r="G90" s="89" t="s">
        <v>77</v>
      </c>
      <c r="H90" s="94" t="s">
        <v>144</v>
      </c>
      <c r="I90" s="62">
        <v>84000</v>
      </c>
      <c r="J90" s="62" t="s">
        <v>145</v>
      </c>
      <c r="K90" s="59"/>
      <c r="L90" s="59">
        <v>1.1000000000000001</v>
      </c>
      <c r="M90" s="59">
        <f t="shared" si="2"/>
        <v>84000</v>
      </c>
      <c r="N90" s="108">
        <v>0</v>
      </c>
      <c r="O90" s="126">
        <f t="shared" si="0"/>
        <v>92400.000000000015</v>
      </c>
      <c r="P90" s="191"/>
      <c r="Q90" s="59"/>
    </row>
    <row r="91" spans="1:19" ht="15.75" thickBot="1" x14ac:dyDescent="0.3">
      <c r="A91" s="18">
        <v>1</v>
      </c>
      <c r="B91" s="197"/>
      <c r="C91" s="202"/>
      <c r="D91" s="202"/>
      <c r="E91" s="202"/>
      <c r="F91" s="79" t="s">
        <v>23</v>
      </c>
      <c r="G91" s="80" t="s">
        <v>56</v>
      </c>
      <c r="H91" s="91" t="s">
        <v>57</v>
      </c>
      <c r="I91" s="92">
        <v>190000</v>
      </c>
      <c r="J91" s="99" t="s">
        <v>137</v>
      </c>
      <c r="K91" s="103" t="s">
        <v>146</v>
      </c>
      <c r="L91" s="81">
        <v>1</v>
      </c>
      <c r="M91" s="81">
        <v>190000</v>
      </c>
      <c r="N91" s="108">
        <v>700</v>
      </c>
      <c r="O91" s="135">
        <f t="shared" si="0"/>
        <v>190700</v>
      </c>
      <c r="P91" s="191"/>
      <c r="Q91" s="59"/>
      <c r="R91" s="141">
        <v>215900</v>
      </c>
      <c r="S91" s="161">
        <v>1</v>
      </c>
    </row>
    <row r="92" spans="1:19" x14ac:dyDescent="0.25">
      <c r="A92" s="18">
        <v>1</v>
      </c>
      <c r="I92" s="87"/>
      <c r="J92" s="68"/>
      <c r="K92" s="69"/>
      <c r="L92" s="69"/>
      <c r="M92" s="69"/>
      <c r="N92" s="109"/>
      <c r="O92" s="69"/>
      <c r="Q92" s="104"/>
    </row>
    <row r="93" spans="1:19" x14ac:dyDescent="0.25">
      <c r="A93" s="18">
        <v>1</v>
      </c>
      <c r="H93" t="s">
        <v>85</v>
      </c>
      <c r="I93" s="57" t="s">
        <v>92</v>
      </c>
      <c r="J93" s="58" t="s">
        <v>91</v>
      </c>
      <c r="K93" s="59">
        <v>150</v>
      </c>
      <c r="L93" s="59">
        <v>3</v>
      </c>
      <c r="M93" s="59">
        <v>30000</v>
      </c>
      <c r="N93" s="108">
        <v>700</v>
      </c>
      <c r="O93" s="59">
        <f t="shared" si="0"/>
        <v>90700</v>
      </c>
      <c r="Q93" s="105">
        <v>60584</v>
      </c>
      <c r="R93" s="35">
        <v>121300</v>
      </c>
    </row>
    <row r="94" spans="1:19" x14ac:dyDescent="0.25">
      <c r="A94" s="18">
        <v>1</v>
      </c>
      <c r="I94" s="57"/>
      <c r="J94" s="58"/>
      <c r="K94" s="59"/>
      <c r="L94" s="59"/>
      <c r="M94" s="59"/>
      <c r="N94" s="108"/>
      <c r="O94" s="59"/>
      <c r="Q94" s="104"/>
    </row>
    <row r="95" spans="1:19" x14ac:dyDescent="0.25">
      <c r="A95" s="18">
        <v>1</v>
      </c>
      <c r="I95" s="57"/>
      <c r="J95" s="58"/>
      <c r="K95" s="59"/>
      <c r="L95" s="59"/>
      <c r="M95" s="59"/>
      <c r="N95" s="108"/>
      <c r="O95" s="59"/>
      <c r="Q95" s="104"/>
    </row>
    <row r="96" spans="1:19" x14ac:dyDescent="0.25">
      <c r="A96" s="18">
        <v>1</v>
      </c>
      <c r="I96" s="57"/>
      <c r="J96" s="58"/>
      <c r="K96" s="59"/>
      <c r="L96" s="59"/>
      <c r="M96" s="59"/>
      <c r="N96" s="108"/>
      <c r="O96" s="59"/>
      <c r="Q96" s="104"/>
    </row>
    <row r="97" spans="1:17" x14ac:dyDescent="0.25">
      <c r="A97" s="18">
        <v>1</v>
      </c>
      <c r="I97" s="57"/>
      <c r="J97" s="58"/>
      <c r="K97" s="59"/>
      <c r="L97" s="59"/>
      <c r="M97" s="59"/>
      <c r="N97" s="108"/>
      <c r="O97" s="59"/>
      <c r="Q97" s="104"/>
    </row>
    <row r="98" spans="1:17" x14ac:dyDescent="0.25">
      <c r="A98" s="18">
        <v>1</v>
      </c>
    </row>
    <row r="99" spans="1:17" x14ac:dyDescent="0.25">
      <c r="A99" s="18">
        <v>1</v>
      </c>
    </row>
    <row r="100" spans="1:17" x14ac:dyDescent="0.25">
      <c r="A100" s="18">
        <v>1</v>
      </c>
    </row>
    <row r="101" spans="1:17" x14ac:dyDescent="0.25">
      <c r="A101" s="18">
        <v>1</v>
      </c>
    </row>
    <row r="102" spans="1:17" x14ac:dyDescent="0.25">
      <c r="A102" s="18">
        <v>1</v>
      </c>
    </row>
    <row r="103" spans="1:17" x14ac:dyDescent="0.25">
      <c r="A103" s="18">
        <v>1</v>
      </c>
    </row>
  </sheetData>
  <autoFilter ref="A46:S103"/>
  <mergeCells count="25">
    <mergeCell ref="P47:P64"/>
    <mergeCell ref="P65:P82"/>
    <mergeCell ref="P83:P91"/>
    <mergeCell ref="B65:B82"/>
    <mergeCell ref="B83:B91"/>
    <mergeCell ref="E65:E82"/>
    <mergeCell ref="E83:E91"/>
    <mergeCell ref="C65:C82"/>
    <mergeCell ref="C83:C91"/>
    <mergeCell ref="D65:D82"/>
    <mergeCell ref="D83:D91"/>
    <mergeCell ref="D35:D42"/>
    <mergeCell ref="B35:B42"/>
    <mergeCell ref="C35:C42"/>
    <mergeCell ref="E47:E64"/>
    <mergeCell ref="B47:B64"/>
    <mergeCell ref="D47:D64"/>
    <mergeCell ref="C47:C64"/>
    <mergeCell ref="B1:H1"/>
    <mergeCell ref="C5:C20"/>
    <mergeCell ref="B5:B20"/>
    <mergeCell ref="D5:D20"/>
    <mergeCell ref="B21:B34"/>
    <mergeCell ref="C21:C34"/>
    <mergeCell ref="D21:D34"/>
  </mergeCells>
  <pageMargins left="0.31496062992125984" right="0.31496062992125984" top="0.35433070866141736" bottom="0.35433070866141736" header="0" footer="0"/>
  <pageSetup scale="5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zoomScaleNormal="100" zoomScaleSheetLayoutView="90" workbookViewId="0">
      <selection activeCell="H65" sqref="H65"/>
    </sheetView>
  </sheetViews>
  <sheetFormatPr defaultColWidth="14.42578125" defaultRowHeight="15" x14ac:dyDescent="0.25"/>
  <cols>
    <col min="1" max="1" width="2.7109375" style="19" customWidth="1"/>
    <col min="2" max="2" width="9.5703125" style="19" customWidth="1"/>
    <col min="3" max="3" width="24.42578125" style="19" customWidth="1"/>
    <col min="4" max="4" width="8.7109375" style="19" customWidth="1"/>
    <col min="5" max="5" width="12.140625" style="19" customWidth="1"/>
    <col min="6" max="6" width="16.7109375" style="61" customWidth="1"/>
    <col min="7" max="8" width="12.42578125" style="33" customWidth="1"/>
    <col min="9" max="9" width="10.42578125" style="19" customWidth="1"/>
    <col min="10" max="11" width="14.42578125" style="155"/>
    <col min="12" max="12" width="39.42578125" style="19" customWidth="1"/>
    <col min="13" max="13" width="13.85546875" style="19" customWidth="1"/>
    <col min="14" max="14" width="13.85546875" style="162" customWidth="1"/>
    <col min="15" max="16384" width="14.42578125" style="19"/>
  </cols>
  <sheetData>
    <row r="1" spans="1:15" ht="15" customHeight="1" x14ac:dyDescent="0.25">
      <c r="A1" s="19">
        <v>1</v>
      </c>
      <c r="B1" s="165" t="s">
        <v>0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5" x14ac:dyDescent="0.25">
      <c r="A2" s="19">
        <v>1</v>
      </c>
    </row>
    <row r="3" spans="1:15" ht="18.75" x14ac:dyDescent="0.3">
      <c r="A3" s="19">
        <v>1</v>
      </c>
      <c r="C3" s="1" t="s">
        <v>70</v>
      </c>
      <c r="L3" s="72" t="s">
        <v>192</v>
      </c>
    </row>
    <row r="4" spans="1:15" ht="18.75" x14ac:dyDescent="0.3">
      <c r="C4" s="1"/>
    </row>
    <row r="5" spans="1:15" s="52" customFormat="1" ht="45" x14ac:dyDescent="0.25">
      <c r="A5" s="52">
        <v>1</v>
      </c>
      <c r="B5" s="56" t="s">
        <v>2</v>
      </c>
      <c r="C5" s="56" t="s">
        <v>3</v>
      </c>
      <c r="D5" s="56" t="s">
        <v>4</v>
      </c>
      <c r="E5" s="56" t="s">
        <v>94</v>
      </c>
      <c r="F5" s="56" t="s">
        <v>238</v>
      </c>
      <c r="G5" s="156" t="s">
        <v>5</v>
      </c>
      <c r="H5" s="156" t="s">
        <v>255</v>
      </c>
      <c r="I5" s="56" t="s">
        <v>191</v>
      </c>
      <c r="J5" s="56" t="s">
        <v>160</v>
      </c>
      <c r="K5" s="56" t="s">
        <v>189</v>
      </c>
      <c r="L5" s="56" t="s">
        <v>247</v>
      </c>
      <c r="M5" s="56" t="s">
        <v>106</v>
      </c>
      <c r="N5" s="56" t="s">
        <v>249</v>
      </c>
      <c r="O5" s="56" t="s">
        <v>190</v>
      </c>
    </row>
    <row r="6" spans="1:15" ht="15" customHeight="1" x14ac:dyDescent="0.25">
      <c r="A6" s="19">
        <v>1</v>
      </c>
      <c r="B6" s="207" t="s">
        <v>71</v>
      </c>
      <c r="C6" s="214" t="s">
        <v>9</v>
      </c>
      <c r="D6" s="190">
        <v>1.29</v>
      </c>
      <c r="E6" s="190">
        <v>18060.689999999999</v>
      </c>
      <c r="F6" s="160" t="s">
        <v>193</v>
      </c>
      <c r="G6" s="215" t="s">
        <v>10</v>
      </c>
      <c r="H6" s="216" t="s">
        <v>21</v>
      </c>
      <c r="I6" s="88" t="s">
        <v>21</v>
      </c>
      <c r="J6" s="157" t="s">
        <v>162</v>
      </c>
      <c r="K6" s="157" t="s">
        <v>239</v>
      </c>
      <c r="L6" s="100" t="s">
        <v>168</v>
      </c>
      <c r="M6" s="64">
        <v>7200</v>
      </c>
      <c r="N6" s="64"/>
      <c r="O6" s="59"/>
    </row>
    <row r="7" spans="1:15" x14ac:dyDescent="0.25">
      <c r="A7" s="19">
        <v>1</v>
      </c>
      <c r="B7" s="183"/>
      <c r="C7" s="183"/>
      <c r="D7" s="183"/>
      <c r="E7" s="183"/>
      <c r="F7" s="160" t="s">
        <v>194</v>
      </c>
      <c r="G7" s="215" t="s">
        <v>23</v>
      </c>
      <c r="H7" s="217" t="s">
        <v>21</v>
      </c>
      <c r="I7" s="74" t="s">
        <v>21</v>
      </c>
      <c r="J7" s="157" t="s">
        <v>162</v>
      </c>
      <c r="K7" s="157" t="s">
        <v>239</v>
      </c>
      <c r="L7" s="73" t="s">
        <v>168</v>
      </c>
      <c r="M7" s="59">
        <v>12700</v>
      </c>
      <c r="N7" s="59"/>
      <c r="O7" s="59"/>
    </row>
    <row r="8" spans="1:15" x14ac:dyDescent="0.25">
      <c r="A8" s="19">
        <v>1</v>
      </c>
      <c r="B8" s="183"/>
      <c r="C8" s="183"/>
      <c r="D8" s="184"/>
      <c r="E8" s="184"/>
      <c r="F8" s="160" t="s">
        <v>195</v>
      </c>
      <c r="G8" s="215" t="s">
        <v>23</v>
      </c>
      <c r="H8" s="222" t="s">
        <v>34</v>
      </c>
      <c r="I8" s="147" t="s">
        <v>34</v>
      </c>
      <c r="J8" s="157" t="s">
        <v>162</v>
      </c>
      <c r="K8" s="157" t="s">
        <v>239</v>
      </c>
      <c r="L8" s="100" t="s">
        <v>173</v>
      </c>
      <c r="M8" s="60">
        <v>13700</v>
      </c>
      <c r="N8" s="60"/>
      <c r="O8" s="59"/>
    </row>
    <row r="9" spans="1:15" x14ac:dyDescent="0.25">
      <c r="A9" s="19">
        <v>1</v>
      </c>
      <c r="B9" s="183"/>
      <c r="C9" s="183"/>
      <c r="D9" s="183"/>
      <c r="E9" s="183"/>
      <c r="F9" s="160" t="s">
        <v>196</v>
      </c>
      <c r="G9" s="215" t="s">
        <v>23</v>
      </c>
      <c r="H9" s="216" t="s">
        <v>256</v>
      </c>
      <c r="I9" s="153" t="s">
        <v>11</v>
      </c>
      <c r="J9" s="157" t="s">
        <v>162</v>
      </c>
      <c r="K9" s="157" t="s">
        <v>239</v>
      </c>
      <c r="L9" s="72" t="s">
        <v>165</v>
      </c>
      <c r="M9" s="64">
        <v>15700</v>
      </c>
      <c r="N9" s="64"/>
      <c r="O9" s="59"/>
    </row>
    <row r="10" spans="1:15" x14ac:dyDescent="0.25">
      <c r="A10" s="19">
        <v>1</v>
      </c>
      <c r="B10" s="183"/>
      <c r="C10" s="183"/>
      <c r="D10" s="183"/>
      <c r="E10" s="183"/>
      <c r="F10" s="160" t="s">
        <v>197</v>
      </c>
      <c r="G10" s="215" t="s">
        <v>23</v>
      </c>
      <c r="H10" s="216" t="s">
        <v>258</v>
      </c>
      <c r="I10" s="154" t="s">
        <v>19</v>
      </c>
      <c r="J10" s="157" t="s">
        <v>162</v>
      </c>
      <c r="K10" s="157" t="s">
        <v>239</v>
      </c>
      <c r="L10" s="72" t="s">
        <v>171</v>
      </c>
      <c r="M10" s="64">
        <v>16700</v>
      </c>
      <c r="N10" s="64"/>
      <c r="O10" s="59"/>
    </row>
    <row r="11" spans="1:15" x14ac:dyDescent="0.25">
      <c r="A11" s="19">
        <v>1</v>
      </c>
      <c r="B11" s="183"/>
      <c r="C11" s="183"/>
      <c r="D11" s="183"/>
      <c r="E11" s="183"/>
      <c r="F11" s="160" t="s">
        <v>198</v>
      </c>
      <c r="G11" s="215" t="s">
        <v>23</v>
      </c>
      <c r="H11" s="217" t="s">
        <v>13</v>
      </c>
      <c r="I11" s="74" t="s">
        <v>13</v>
      </c>
      <c r="J11" s="157" t="s">
        <v>162</v>
      </c>
      <c r="K11" s="157" t="s">
        <v>239</v>
      </c>
      <c r="L11" s="73" t="s">
        <v>14</v>
      </c>
      <c r="M11" s="64">
        <v>19700</v>
      </c>
      <c r="N11" s="64"/>
      <c r="O11" s="59"/>
    </row>
    <row r="12" spans="1:15" x14ac:dyDescent="0.25">
      <c r="A12" s="19">
        <v>1</v>
      </c>
      <c r="B12" s="183"/>
      <c r="C12" s="183"/>
      <c r="D12" s="183"/>
      <c r="E12" s="183"/>
      <c r="F12" s="160" t="s">
        <v>199</v>
      </c>
      <c r="G12" s="215" t="s">
        <v>23</v>
      </c>
      <c r="H12" s="217" t="s">
        <v>24</v>
      </c>
      <c r="I12" s="89" t="s">
        <v>24</v>
      </c>
      <c r="J12" s="157" t="s">
        <v>162</v>
      </c>
      <c r="K12" s="157" t="s">
        <v>239</v>
      </c>
      <c r="L12" s="100" t="s">
        <v>25</v>
      </c>
      <c r="M12" s="136">
        <v>19700</v>
      </c>
      <c r="N12" s="136"/>
      <c r="O12" s="59"/>
    </row>
    <row r="13" spans="1:15" x14ac:dyDescent="0.25">
      <c r="B13" s="183"/>
      <c r="C13" s="183"/>
      <c r="D13" s="183"/>
      <c r="E13" s="183"/>
      <c r="F13" s="160" t="s">
        <v>200</v>
      </c>
      <c r="G13" s="215" t="s">
        <v>10</v>
      </c>
      <c r="H13" s="217" t="s">
        <v>13</v>
      </c>
      <c r="I13" s="88" t="s">
        <v>13</v>
      </c>
      <c r="J13" s="157" t="s">
        <v>162</v>
      </c>
      <c r="K13" s="157" t="s">
        <v>239</v>
      </c>
      <c r="L13" s="100" t="s">
        <v>14</v>
      </c>
      <c r="M13" s="59">
        <v>22700</v>
      </c>
      <c r="N13" s="59"/>
      <c r="O13" s="59"/>
    </row>
    <row r="14" spans="1:15" x14ac:dyDescent="0.25">
      <c r="A14" s="19">
        <v>1</v>
      </c>
      <c r="B14" s="183"/>
      <c r="C14" s="183"/>
      <c r="D14" s="183"/>
      <c r="E14" s="183"/>
      <c r="F14" s="160" t="s">
        <v>201</v>
      </c>
      <c r="G14" s="215" t="s">
        <v>23</v>
      </c>
      <c r="H14" s="217" t="s">
        <v>28</v>
      </c>
      <c r="I14" s="89" t="s">
        <v>28</v>
      </c>
      <c r="J14" s="157" t="s">
        <v>162</v>
      </c>
      <c r="K14" s="157" t="s">
        <v>239</v>
      </c>
      <c r="L14" s="100" t="s">
        <v>169</v>
      </c>
      <c r="M14" s="64">
        <v>22700</v>
      </c>
      <c r="N14" s="64"/>
      <c r="O14" s="59"/>
    </row>
    <row r="15" spans="1:15" x14ac:dyDescent="0.25">
      <c r="A15" s="19">
        <v>1</v>
      </c>
      <c r="B15" s="183"/>
      <c r="C15" s="183"/>
      <c r="D15" s="184"/>
      <c r="E15" s="184"/>
      <c r="F15" s="160" t="s">
        <v>202</v>
      </c>
      <c r="G15" s="215" t="s">
        <v>23</v>
      </c>
      <c r="H15" s="217" t="s">
        <v>30</v>
      </c>
      <c r="I15" s="89" t="s">
        <v>30</v>
      </c>
      <c r="J15" s="157" t="s">
        <v>162</v>
      </c>
      <c r="K15" s="157" t="s">
        <v>239</v>
      </c>
      <c r="L15" s="100" t="s">
        <v>170</v>
      </c>
      <c r="M15" s="64">
        <v>23700</v>
      </c>
      <c r="N15" s="64"/>
      <c r="O15" s="59"/>
    </row>
    <row r="16" spans="1:15" x14ac:dyDescent="0.25">
      <c r="A16" s="19">
        <v>1</v>
      </c>
      <c r="B16" s="183"/>
      <c r="C16" s="183"/>
      <c r="D16" s="183"/>
      <c r="E16" s="183"/>
      <c r="F16" s="160" t="s">
        <v>203</v>
      </c>
      <c r="G16" s="215" t="s">
        <v>10</v>
      </c>
      <c r="H16" s="218" t="s">
        <v>15</v>
      </c>
      <c r="I16" s="88" t="s">
        <v>15</v>
      </c>
      <c r="J16" s="157" t="s">
        <v>161</v>
      </c>
      <c r="K16" s="157" t="s">
        <v>239</v>
      </c>
      <c r="L16" s="100" t="s">
        <v>166</v>
      </c>
      <c r="M16" s="60">
        <v>24400</v>
      </c>
      <c r="N16" s="60"/>
      <c r="O16" s="59"/>
    </row>
    <row r="17" spans="1:15" x14ac:dyDescent="0.25">
      <c r="A17" s="19">
        <v>1</v>
      </c>
      <c r="B17" s="183"/>
      <c r="C17" s="183"/>
      <c r="D17" s="183"/>
      <c r="E17" s="183"/>
      <c r="F17" s="160" t="s">
        <v>204</v>
      </c>
      <c r="G17" s="215" t="s">
        <v>10</v>
      </c>
      <c r="H17" s="218" t="s">
        <v>17</v>
      </c>
      <c r="I17" s="88" t="s">
        <v>17</v>
      </c>
      <c r="J17" s="157" t="s">
        <v>162</v>
      </c>
      <c r="K17" s="157" t="s">
        <v>239</v>
      </c>
      <c r="L17" s="100" t="s">
        <v>167</v>
      </c>
      <c r="M17" s="60">
        <v>25700</v>
      </c>
      <c r="N17" s="60"/>
      <c r="O17" s="59"/>
    </row>
    <row r="18" spans="1:15" x14ac:dyDescent="0.25">
      <c r="A18" s="19">
        <v>1</v>
      </c>
      <c r="B18" s="183"/>
      <c r="C18" s="183"/>
      <c r="D18" s="183"/>
      <c r="E18" s="183"/>
      <c r="F18" s="160" t="s">
        <v>205</v>
      </c>
      <c r="G18" s="215" t="s">
        <v>23</v>
      </c>
      <c r="H18" s="217" t="s">
        <v>26</v>
      </c>
      <c r="I18" s="89" t="s">
        <v>26</v>
      </c>
      <c r="J18" s="157" t="s">
        <v>162</v>
      </c>
      <c r="K18" s="157" t="s">
        <v>239</v>
      </c>
      <c r="L18" s="100" t="s">
        <v>27</v>
      </c>
      <c r="M18" s="64">
        <v>28900</v>
      </c>
      <c r="N18" s="64"/>
      <c r="O18" s="59"/>
    </row>
    <row r="19" spans="1:15" x14ac:dyDescent="0.25">
      <c r="A19" s="19">
        <v>1</v>
      </c>
      <c r="B19" s="183"/>
      <c r="C19" s="183"/>
      <c r="D19" s="183"/>
      <c r="E19" s="183"/>
      <c r="F19" s="160" t="s">
        <v>206</v>
      </c>
      <c r="G19" s="215" t="s">
        <v>10</v>
      </c>
      <c r="H19" s="218" t="s">
        <v>11</v>
      </c>
      <c r="I19" s="71" t="s">
        <v>11</v>
      </c>
      <c r="J19" s="157" t="s">
        <v>161</v>
      </c>
      <c r="K19" s="157" t="s">
        <v>239</v>
      </c>
      <c r="L19" s="100" t="s">
        <v>165</v>
      </c>
      <c r="M19" s="59">
        <v>37400</v>
      </c>
      <c r="N19" s="59"/>
      <c r="O19" s="59"/>
    </row>
    <row r="20" spans="1:15" x14ac:dyDescent="0.25">
      <c r="B20" s="183"/>
      <c r="C20" s="183"/>
      <c r="D20" s="183"/>
      <c r="E20" s="183"/>
      <c r="F20" s="160" t="s">
        <v>207</v>
      </c>
      <c r="G20" s="215" t="s">
        <v>23</v>
      </c>
      <c r="H20" s="217" t="s">
        <v>32</v>
      </c>
      <c r="I20" s="74" t="s">
        <v>32</v>
      </c>
      <c r="J20" s="157" t="s">
        <v>162</v>
      </c>
      <c r="K20" s="157" t="s">
        <v>239</v>
      </c>
      <c r="L20" s="73" t="s">
        <v>172</v>
      </c>
      <c r="M20" s="64">
        <v>42700</v>
      </c>
      <c r="N20" s="64"/>
      <c r="O20" s="59"/>
    </row>
    <row r="21" spans="1:15" x14ac:dyDescent="0.25">
      <c r="A21" s="19">
        <v>1</v>
      </c>
      <c r="B21" s="183"/>
      <c r="C21" s="183"/>
      <c r="D21" s="183"/>
      <c r="E21" s="183"/>
      <c r="F21" s="160" t="s">
        <v>208</v>
      </c>
      <c r="G21" s="215" t="s">
        <v>23</v>
      </c>
      <c r="H21" s="216" t="s">
        <v>257</v>
      </c>
      <c r="I21" s="153" t="s">
        <v>11</v>
      </c>
      <c r="J21" s="157" t="s">
        <v>161</v>
      </c>
      <c r="K21" s="157" t="s">
        <v>239</v>
      </c>
      <c r="L21" s="72" t="s">
        <v>12</v>
      </c>
      <c r="M21" s="64">
        <v>64400</v>
      </c>
      <c r="N21" s="64"/>
      <c r="O21" s="59"/>
    </row>
    <row r="22" spans="1:15" x14ac:dyDescent="0.25">
      <c r="A22" s="19">
        <v>1</v>
      </c>
      <c r="B22" s="183"/>
      <c r="C22" s="183"/>
      <c r="D22" s="183"/>
      <c r="E22" s="183"/>
      <c r="F22" s="160" t="s">
        <v>209</v>
      </c>
      <c r="G22" s="215" t="s">
        <v>10</v>
      </c>
      <c r="H22" s="218" t="s">
        <v>19</v>
      </c>
      <c r="I22" s="88" t="s">
        <v>19</v>
      </c>
      <c r="J22" s="157" t="s">
        <v>161</v>
      </c>
      <c r="K22" s="157" t="s">
        <v>239</v>
      </c>
      <c r="L22" s="100" t="s">
        <v>20</v>
      </c>
      <c r="M22" s="64">
        <v>68900</v>
      </c>
      <c r="N22" s="64"/>
      <c r="O22" s="59"/>
    </row>
    <row r="23" spans="1:15" ht="15.75" thickBot="1" x14ac:dyDescent="0.3">
      <c r="A23" s="19">
        <v>1</v>
      </c>
      <c r="B23" s="183"/>
      <c r="C23" s="183"/>
      <c r="D23" s="183"/>
      <c r="E23" s="183"/>
      <c r="F23" s="160" t="s">
        <v>210</v>
      </c>
      <c r="G23" s="215" t="s">
        <v>23</v>
      </c>
      <c r="H23" s="216" t="s">
        <v>259</v>
      </c>
      <c r="I23" s="154" t="s">
        <v>19</v>
      </c>
      <c r="J23" s="157" t="s">
        <v>161</v>
      </c>
      <c r="K23" s="157" t="s">
        <v>239</v>
      </c>
      <c r="L23" s="72" t="s">
        <v>171</v>
      </c>
      <c r="M23" s="136">
        <v>80150</v>
      </c>
      <c r="N23" s="136"/>
      <c r="O23" s="59"/>
    </row>
    <row r="24" spans="1:15" ht="30" x14ac:dyDescent="0.25">
      <c r="A24" s="150"/>
      <c r="B24" s="56" t="s">
        <v>2</v>
      </c>
      <c r="C24" s="56" t="s">
        <v>3</v>
      </c>
      <c r="D24" s="56" t="s">
        <v>4</v>
      </c>
      <c r="E24" s="56" t="s">
        <v>94</v>
      </c>
      <c r="F24" s="56" t="s">
        <v>238</v>
      </c>
      <c r="G24" s="156" t="s">
        <v>5</v>
      </c>
      <c r="H24" s="156"/>
      <c r="I24" s="56" t="s">
        <v>6</v>
      </c>
      <c r="J24" s="56" t="s">
        <v>160</v>
      </c>
      <c r="K24" s="56" t="s">
        <v>189</v>
      </c>
      <c r="L24" s="56" t="s">
        <v>247</v>
      </c>
      <c r="M24" s="56" t="s">
        <v>106</v>
      </c>
      <c r="N24" s="56"/>
      <c r="O24" s="56" t="s">
        <v>190</v>
      </c>
    </row>
    <row r="25" spans="1:15" x14ac:dyDescent="0.25">
      <c r="A25" s="151">
        <v>1</v>
      </c>
      <c r="B25" s="209" t="s">
        <v>72</v>
      </c>
      <c r="C25" s="209" t="s">
        <v>37</v>
      </c>
      <c r="D25" s="210">
        <v>3.23</v>
      </c>
      <c r="E25" s="211">
        <v>45201.9</v>
      </c>
      <c r="F25" s="160" t="s">
        <v>211</v>
      </c>
      <c r="G25" s="215" t="s">
        <v>10</v>
      </c>
      <c r="H25" s="218" t="s">
        <v>44</v>
      </c>
      <c r="I25" s="88" t="s">
        <v>44</v>
      </c>
      <c r="J25" s="157" t="s">
        <v>162</v>
      </c>
      <c r="K25" s="157" t="s">
        <v>239</v>
      </c>
      <c r="L25" s="100" t="s">
        <v>177</v>
      </c>
      <c r="M25" s="60">
        <v>36700</v>
      </c>
      <c r="N25" s="60"/>
      <c r="O25" s="59"/>
    </row>
    <row r="26" spans="1:15" x14ac:dyDescent="0.25">
      <c r="A26" s="151">
        <v>1</v>
      </c>
      <c r="B26" s="209"/>
      <c r="C26" s="209"/>
      <c r="D26" s="210"/>
      <c r="E26" s="212"/>
      <c r="F26" s="160" t="s">
        <v>212</v>
      </c>
      <c r="G26" s="215" t="s">
        <v>23</v>
      </c>
      <c r="H26" s="218" t="s">
        <v>44</v>
      </c>
      <c r="I26" s="89" t="s">
        <v>44</v>
      </c>
      <c r="J26" s="157" t="s">
        <v>162</v>
      </c>
      <c r="K26" s="157" t="s">
        <v>239</v>
      </c>
      <c r="L26" s="100" t="s">
        <v>177</v>
      </c>
      <c r="M26" s="60">
        <v>36700</v>
      </c>
      <c r="N26" s="60"/>
      <c r="O26" s="59"/>
    </row>
    <row r="27" spans="1:15" x14ac:dyDescent="0.25">
      <c r="A27" s="151">
        <v>1</v>
      </c>
      <c r="B27" s="209"/>
      <c r="C27" s="209"/>
      <c r="D27" s="210"/>
      <c r="E27" s="212"/>
      <c r="F27" s="160" t="s">
        <v>213</v>
      </c>
      <c r="G27" s="215" t="s">
        <v>10</v>
      </c>
      <c r="H27" s="218" t="s">
        <v>42</v>
      </c>
      <c r="I27" s="88" t="s">
        <v>42</v>
      </c>
      <c r="J27" s="157" t="s">
        <v>162</v>
      </c>
      <c r="K27" s="157" t="s">
        <v>239</v>
      </c>
      <c r="L27" s="100" t="s">
        <v>176</v>
      </c>
      <c r="M27" s="60">
        <v>40950</v>
      </c>
      <c r="N27" s="60"/>
      <c r="O27" s="59"/>
    </row>
    <row r="28" spans="1:15" x14ac:dyDescent="0.25">
      <c r="A28" s="151"/>
      <c r="B28" s="209"/>
      <c r="C28" s="209"/>
      <c r="D28" s="210"/>
      <c r="E28" s="212"/>
      <c r="F28" s="160" t="s">
        <v>214</v>
      </c>
      <c r="G28" s="215" t="s">
        <v>23</v>
      </c>
      <c r="H28" s="218" t="s">
        <v>73</v>
      </c>
      <c r="I28" s="88" t="s">
        <v>73</v>
      </c>
      <c r="J28" s="159" t="s">
        <v>163</v>
      </c>
      <c r="K28" s="157" t="s">
        <v>239</v>
      </c>
      <c r="L28" s="100" t="s">
        <v>178</v>
      </c>
      <c r="M28" s="60">
        <v>41800</v>
      </c>
      <c r="N28" s="60"/>
      <c r="O28" s="60">
        <v>1</v>
      </c>
    </row>
    <row r="29" spans="1:15" x14ac:dyDescent="0.25">
      <c r="A29" s="151">
        <v>1</v>
      </c>
      <c r="B29" s="209"/>
      <c r="C29" s="209"/>
      <c r="D29" s="210"/>
      <c r="E29" s="212"/>
      <c r="F29" s="160" t="s">
        <v>215</v>
      </c>
      <c r="G29" s="215" t="s">
        <v>23</v>
      </c>
      <c r="H29" s="218" t="s">
        <v>17</v>
      </c>
      <c r="I29" s="74" t="s">
        <v>17</v>
      </c>
      <c r="J29" s="157" t="s">
        <v>162</v>
      </c>
      <c r="K29" s="157" t="s">
        <v>239</v>
      </c>
      <c r="L29" s="73" t="s">
        <v>167</v>
      </c>
      <c r="M29" s="59">
        <v>42700</v>
      </c>
      <c r="N29" s="59"/>
      <c r="O29" s="59"/>
    </row>
    <row r="30" spans="1:15" x14ac:dyDescent="0.25">
      <c r="A30" s="151">
        <v>1</v>
      </c>
      <c r="B30" s="209"/>
      <c r="C30" s="209"/>
      <c r="D30" s="210"/>
      <c r="E30" s="212"/>
      <c r="F30" s="160" t="s">
        <v>216</v>
      </c>
      <c r="G30" s="215" t="s">
        <v>23</v>
      </c>
      <c r="H30" s="217" t="s">
        <v>48</v>
      </c>
      <c r="I30" s="89" t="s">
        <v>48</v>
      </c>
      <c r="J30" s="157" t="s">
        <v>162</v>
      </c>
      <c r="K30" s="157" t="s">
        <v>239</v>
      </c>
      <c r="L30" s="100" t="s">
        <v>180</v>
      </c>
      <c r="M30" s="60">
        <v>43700</v>
      </c>
      <c r="N30" s="60"/>
      <c r="O30" s="59"/>
    </row>
    <row r="31" spans="1:15" x14ac:dyDescent="0.25">
      <c r="A31" s="151">
        <v>1</v>
      </c>
      <c r="B31" s="209"/>
      <c r="C31" s="209"/>
      <c r="D31" s="210"/>
      <c r="E31" s="212"/>
      <c r="F31" s="160" t="s">
        <v>217</v>
      </c>
      <c r="G31" s="215" t="s">
        <v>23</v>
      </c>
      <c r="H31" s="217" t="s">
        <v>75</v>
      </c>
      <c r="I31" s="89" t="s">
        <v>75</v>
      </c>
      <c r="J31" s="159" t="s">
        <v>163</v>
      </c>
      <c r="K31" s="157" t="s">
        <v>239</v>
      </c>
      <c r="L31" s="100" t="s">
        <v>182</v>
      </c>
      <c r="M31" s="60">
        <v>44000</v>
      </c>
      <c r="N31" s="60"/>
      <c r="O31" s="60">
        <v>1</v>
      </c>
    </row>
    <row r="32" spans="1:15" x14ac:dyDescent="0.25">
      <c r="A32" s="151">
        <v>1</v>
      </c>
      <c r="B32" s="209"/>
      <c r="C32" s="209"/>
      <c r="D32" s="210"/>
      <c r="E32" s="212"/>
      <c r="F32" s="160" t="s">
        <v>218</v>
      </c>
      <c r="G32" s="215" t="s">
        <v>23</v>
      </c>
      <c r="H32" s="217" t="s">
        <v>74</v>
      </c>
      <c r="I32" s="89" t="s">
        <v>74</v>
      </c>
      <c r="J32" s="159" t="s">
        <v>163</v>
      </c>
      <c r="K32" s="157" t="s">
        <v>239</v>
      </c>
      <c r="L32" s="100" t="s">
        <v>179</v>
      </c>
      <c r="M32" s="60">
        <v>46200.000000000007</v>
      </c>
      <c r="N32" s="60"/>
      <c r="O32" s="60">
        <v>1</v>
      </c>
    </row>
    <row r="33" spans="1:15" x14ac:dyDescent="0.25">
      <c r="A33" s="151"/>
      <c r="B33" s="209"/>
      <c r="C33" s="209"/>
      <c r="D33" s="210"/>
      <c r="E33" s="212"/>
      <c r="F33" s="160" t="s">
        <v>219</v>
      </c>
      <c r="G33" s="215" t="s">
        <v>23</v>
      </c>
      <c r="H33" s="218" t="s">
        <v>15</v>
      </c>
      <c r="I33" s="89" t="s">
        <v>15</v>
      </c>
      <c r="J33" s="157" t="s">
        <v>161</v>
      </c>
      <c r="K33" s="157" t="s">
        <v>239</v>
      </c>
      <c r="L33" s="100" t="s">
        <v>16</v>
      </c>
      <c r="M33" s="59">
        <v>47400</v>
      </c>
      <c r="N33" s="59"/>
      <c r="O33" s="59"/>
    </row>
    <row r="34" spans="1:15" x14ac:dyDescent="0.25">
      <c r="A34" s="151">
        <v>1</v>
      </c>
      <c r="B34" s="209"/>
      <c r="C34" s="209"/>
      <c r="D34" s="210"/>
      <c r="E34" s="212"/>
      <c r="F34" s="160" t="s">
        <v>220</v>
      </c>
      <c r="G34" s="219" t="s">
        <v>10</v>
      </c>
      <c r="H34" s="220" t="s">
        <v>38</v>
      </c>
      <c r="I34" s="149" t="s">
        <v>38</v>
      </c>
      <c r="J34" s="157" t="s">
        <v>162</v>
      </c>
      <c r="K34" s="157" t="s">
        <v>239</v>
      </c>
      <c r="L34" s="148" t="s">
        <v>174</v>
      </c>
      <c r="M34" s="136">
        <v>55700</v>
      </c>
      <c r="N34" s="136"/>
      <c r="O34" s="59"/>
    </row>
    <row r="35" spans="1:15" x14ac:dyDescent="0.25">
      <c r="A35" s="151">
        <v>1</v>
      </c>
      <c r="B35" s="209"/>
      <c r="C35" s="209"/>
      <c r="D35" s="210"/>
      <c r="E35" s="212"/>
      <c r="F35" s="160" t="s">
        <v>221</v>
      </c>
      <c r="G35" s="215" t="s">
        <v>23</v>
      </c>
      <c r="H35" s="220" t="s">
        <v>260</v>
      </c>
      <c r="I35" s="154" t="s">
        <v>38</v>
      </c>
      <c r="J35" s="157" t="s">
        <v>162</v>
      </c>
      <c r="K35" s="158">
        <v>50</v>
      </c>
      <c r="L35" s="72" t="s">
        <v>39</v>
      </c>
      <c r="M35" s="59">
        <v>55700</v>
      </c>
      <c r="N35" s="59"/>
      <c r="O35" s="59"/>
    </row>
    <row r="36" spans="1:15" x14ac:dyDescent="0.25">
      <c r="A36" s="151">
        <v>1</v>
      </c>
      <c r="B36" s="209"/>
      <c r="C36" s="209"/>
      <c r="D36" s="210"/>
      <c r="E36" s="212"/>
      <c r="F36" s="160" t="s">
        <v>222</v>
      </c>
      <c r="G36" s="215" t="s">
        <v>23</v>
      </c>
      <c r="H36" s="218" t="s">
        <v>42</v>
      </c>
      <c r="I36" s="89" t="s">
        <v>42</v>
      </c>
      <c r="J36" s="157" t="s">
        <v>162</v>
      </c>
      <c r="K36" s="157" t="s">
        <v>239</v>
      </c>
      <c r="L36" s="100" t="s">
        <v>176</v>
      </c>
      <c r="M36" s="60">
        <v>58200</v>
      </c>
      <c r="N36" s="60"/>
      <c r="O36" s="59"/>
    </row>
    <row r="37" spans="1:15" x14ac:dyDescent="0.25">
      <c r="A37" s="151">
        <v>1</v>
      </c>
      <c r="B37" s="209"/>
      <c r="C37" s="209"/>
      <c r="D37" s="210"/>
      <c r="E37" s="212"/>
      <c r="F37" s="160" t="s">
        <v>223</v>
      </c>
      <c r="G37" s="215" t="s">
        <v>10</v>
      </c>
      <c r="H37" s="218" t="s">
        <v>40</v>
      </c>
      <c r="I37" s="88" t="s">
        <v>40</v>
      </c>
      <c r="J37" s="157" t="s">
        <v>161</v>
      </c>
      <c r="K37" s="157" t="s">
        <v>239</v>
      </c>
      <c r="L37" s="100" t="s">
        <v>175</v>
      </c>
      <c r="M37" s="60">
        <v>58900</v>
      </c>
      <c r="N37" s="60"/>
      <c r="O37" s="59"/>
    </row>
    <row r="38" spans="1:15" x14ac:dyDescent="0.25">
      <c r="A38" s="151">
        <v>1</v>
      </c>
      <c r="B38" s="209"/>
      <c r="C38" s="209"/>
      <c r="D38" s="210"/>
      <c r="E38" s="212"/>
      <c r="F38" s="160" t="s">
        <v>224</v>
      </c>
      <c r="G38" s="215" t="s">
        <v>23</v>
      </c>
      <c r="H38" s="217" t="s">
        <v>50</v>
      </c>
      <c r="I38" s="89" t="s">
        <v>50</v>
      </c>
      <c r="J38" s="157" t="s">
        <v>162</v>
      </c>
      <c r="K38" s="157" t="s">
        <v>239</v>
      </c>
      <c r="L38" s="100" t="s">
        <v>181</v>
      </c>
      <c r="M38" s="60">
        <v>62950</v>
      </c>
      <c r="N38" s="60"/>
      <c r="O38" s="59"/>
    </row>
    <row r="39" spans="1:15" x14ac:dyDescent="0.25">
      <c r="A39" s="151">
        <v>1</v>
      </c>
      <c r="B39" s="209"/>
      <c r="C39" s="209"/>
      <c r="D39" s="210"/>
      <c r="E39" s="212"/>
      <c r="F39" s="160" t="s">
        <v>225</v>
      </c>
      <c r="G39" s="215" t="s">
        <v>23</v>
      </c>
      <c r="H39" s="217" t="s">
        <v>52</v>
      </c>
      <c r="I39" s="74" t="s">
        <v>52</v>
      </c>
      <c r="J39" s="157" t="s">
        <v>162</v>
      </c>
      <c r="K39" s="157" t="s">
        <v>239</v>
      </c>
      <c r="L39" s="73" t="s">
        <v>53</v>
      </c>
      <c r="M39" s="60">
        <v>84700</v>
      </c>
      <c r="N39" s="60"/>
      <c r="O39" s="59"/>
    </row>
    <row r="40" spans="1:15" x14ac:dyDescent="0.25">
      <c r="A40" s="151">
        <v>1</v>
      </c>
      <c r="B40" s="209"/>
      <c r="C40" s="209"/>
      <c r="D40" s="210"/>
      <c r="E40" s="212"/>
      <c r="F40" s="160" t="s">
        <v>226</v>
      </c>
      <c r="G40" s="215" t="s">
        <v>23</v>
      </c>
      <c r="H40" s="218" t="s">
        <v>40</v>
      </c>
      <c r="I40" s="89" t="s">
        <v>40</v>
      </c>
      <c r="J40" s="157" t="s">
        <v>161</v>
      </c>
      <c r="K40" s="157" t="s">
        <v>239</v>
      </c>
      <c r="L40" s="100" t="s">
        <v>175</v>
      </c>
      <c r="M40" s="60">
        <v>93400</v>
      </c>
      <c r="N40" s="60"/>
      <c r="O40" s="59"/>
    </row>
    <row r="41" spans="1:15" x14ac:dyDescent="0.25">
      <c r="A41" s="151">
        <v>1</v>
      </c>
      <c r="B41" s="209"/>
      <c r="C41" s="209"/>
      <c r="D41" s="210"/>
      <c r="E41" s="212"/>
      <c r="F41" s="160" t="s">
        <v>227</v>
      </c>
      <c r="G41" s="215" t="s">
        <v>23</v>
      </c>
      <c r="H41" s="220" t="s">
        <v>261</v>
      </c>
      <c r="I41" s="154" t="s">
        <v>38</v>
      </c>
      <c r="J41" s="157" t="s">
        <v>162</v>
      </c>
      <c r="K41" s="158">
        <v>100</v>
      </c>
      <c r="L41" s="72" t="s">
        <v>174</v>
      </c>
      <c r="M41" s="59">
        <v>110700</v>
      </c>
      <c r="N41" s="59"/>
      <c r="O41" s="59"/>
    </row>
    <row r="42" spans="1:15" ht="15.75" thickBot="1" x14ac:dyDescent="0.3">
      <c r="A42" s="152">
        <v>1</v>
      </c>
      <c r="B42" s="209"/>
      <c r="C42" s="209"/>
      <c r="D42" s="210"/>
      <c r="E42" s="213"/>
      <c r="F42" s="160" t="s">
        <v>228</v>
      </c>
      <c r="G42" s="215" t="s">
        <v>23</v>
      </c>
      <c r="H42" s="217" t="s">
        <v>46</v>
      </c>
      <c r="I42" s="89" t="s">
        <v>46</v>
      </c>
      <c r="J42" s="157" t="s">
        <v>162</v>
      </c>
      <c r="K42" s="157" t="s">
        <v>239</v>
      </c>
      <c r="L42" s="100" t="s">
        <v>47</v>
      </c>
      <c r="M42" s="60">
        <v>115100</v>
      </c>
      <c r="N42" s="60"/>
      <c r="O42" s="59"/>
    </row>
    <row r="43" spans="1:15" ht="30" x14ac:dyDescent="0.25">
      <c r="B43" s="56" t="s">
        <v>2</v>
      </c>
      <c r="C43" s="56" t="s">
        <v>3</v>
      </c>
      <c r="D43" s="56" t="s">
        <v>4</v>
      </c>
      <c r="E43" s="56" t="s">
        <v>94</v>
      </c>
      <c r="F43" s="56" t="s">
        <v>238</v>
      </c>
      <c r="G43" s="156" t="s">
        <v>5</v>
      </c>
      <c r="H43" s="156"/>
      <c r="I43" s="56" t="s">
        <v>6</v>
      </c>
      <c r="J43" s="56" t="s">
        <v>160</v>
      </c>
      <c r="K43" s="56" t="s">
        <v>189</v>
      </c>
      <c r="L43" s="56" t="s">
        <v>247</v>
      </c>
      <c r="M43" s="56" t="s">
        <v>106</v>
      </c>
      <c r="N43" s="56"/>
      <c r="O43" s="56" t="s">
        <v>190</v>
      </c>
    </row>
    <row r="44" spans="1:15" ht="15" customHeight="1" x14ac:dyDescent="0.25">
      <c r="A44" s="19">
        <v>1</v>
      </c>
      <c r="B44" s="206" t="s">
        <v>76</v>
      </c>
      <c r="C44" s="207" t="s">
        <v>55</v>
      </c>
      <c r="D44" s="208">
        <v>8.93</v>
      </c>
      <c r="E44" s="208">
        <v>125427.93</v>
      </c>
      <c r="F44" s="160" t="s">
        <v>229</v>
      </c>
      <c r="G44" s="215" t="s">
        <v>23</v>
      </c>
      <c r="H44" s="217" t="s">
        <v>68</v>
      </c>
      <c r="I44" s="89" t="s">
        <v>68</v>
      </c>
      <c r="J44" s="159" t="s">
        <v>161</v>
      </c>
      <c r="K44" s="157" t="s">
        <v>239</v>
      </c>
      <c r="L44" s="100" t="s">
        <v>186</v>
      </c>
      <c r="M44" s="60">
        <v>71400</v>
      </c>
      <c r="N44" s="60"/>
      <c r="O44" s="60"/>
    </row>
    <row r="45" spans="1:15" ht="45" x14ac:dyDescent="0.25">
      <c r="A45" s="19">
        <v>1</v>
      </c>
      <c r="B45" s="183"/>
      <c r="C45" s="183"/>
      <c r="D45" s="184"/>
      <c r="E45" s="184"/>
      <c r="F45" s="160" t="s">
        <v>230</v>
      </c>
      <c r="G45" s="218" t="s">
        <v>23</v>
      </c>
      <c r="H45" s="218" t="s">
        <v>64</v>
      </c>
      <c r="I45" s="88" t="s">
        <v>64</v>
      </c>
      <c r="J45" s="157" t="s">
        <v>164</v>
      </c>
      <c r="K45" s="157" t="s">
        <v>239</v>
      </c>
      <c r="L45" s="117" t="s">
        <v>185</v>
      </c>
      <c r="M45" s="59">
        <v>81400</v>
      </c>
      <c r="N45" s="59"/>
      <c r="O45" s="59"/>
    </row>
    <row r="46" spans="1:15" x14ac:dyDescent="0.25">
      <c r="A46" s="19">
        <v>1</v>
      </c>
      <c r="B46" s="183"/>
      <c r="C46" s="183"/>
      <c r="D46" s="184"/>
      <c r="E46" s="184"/>
      <c r="F46" s="160" t="s">
        <v>231</v>
      </c>
      <c r="G46" s="70" t="s">
        <v>23</v>
      </c>
      <c r="H46" s="89" t="s">
        <v>77</v>
      </c>
      <c r="I46" s="89" t="s">
        <v>77</v>
      </c>
      <c r="J46" s="159" t="s">
        <v>163</v>
      </c>
      <c r="K46" s="157" t="s">
        <v>239</v>
      </c>
      <c r="L46" s="100" t="s">
        <v>187</v>
      </c>
      <c r="M46" s="60">
        <v>92400.000000000015</v>
      </c>
      <c r="N46" s="60"/>
      <c r="O46" s="60">
        <v>1</v>
      </c>
    </row>
    <row r="47" spans="1:15" x14ac:dyDescent="0.25">
      <c r="A47" s="19">
        <v>1</v>
      </c>
      <c r="B47" s="183"/>
      <c r="C47" s="183"/>
      <c r="D47" s="184"/>
      <c r="E47" s="184"/>
      <c r="F47" s="160" t="s">
        <v>232</v>
      </c>
      <c r="G47" s="215" t="s">
        <v>23</v>
      </c>
      <c r="H47" s="217" t="s">
        <v>60</v>
      </c>
      <c r="I47" s="89" t="s">
        <v>60</v>
      </c>
      <c r="J47" s="157" t="s">
        <v>161</v>
      </c>
      <c r="K47" s="157" t="s">
        <v>239</v>
      </c>
      <c r="L47" s="100" t="s">
        <v>184</v>
      </c>
      <c r="M47" s="59">
        <v>110400</v>
      </c>
      <c r="N47" s="59"/>
      <c r="O47" s="59"/>
    </row>
    <row r="48" spans="1:15" x14ac:dyDescent="0.25">
      <c r="A48" s="19">
        <v>1</v>
      </c>
      <c r="B48" s="183"/>
      <c r="C48" s="183"/>
      <c r="D48" s="183"/>
      <c r="E48" s="183"/>
      <c r="F48" s="160" t="s">
        <v>233</v>
      </c>
      <c r="G48" s="215" t="s">
        <v>23</v>
      </c>
      <c r="H48" s="218" t="s">
        <v>58</v>
      </c>
      <c r="I48" s="88" t="s">
        <v>58</v>
      </c>
      <c r="J48" s="157" t="s">
        <v>162</v>
      </c>
      <c r="K48" s="157" t="s">
        <v>239</v>
      </c>
      <c r="L48" s="100" t="s">
        <v>59</v>
      </c>
      <c r="M48" s="59">
        <v>136900</v>
      </c>
      <c r="N48" s="59"/>
      <c r="O48" s="59"/>
    </row>
    <row r="49" spans="1:15" x14ac:dyDescent="0.25">
      <c r="A49" s="19">
        <v>1</v>
      </c>
      <c r="B49" s="183"/>
      <c r="C49" s="183"/>
      <c r="D49" s="183"/>
      <c r="E49" s="183"/>
      <c r="F49" s="160" t="s">
        <v>234</v>
      </c>
      <c r="G49" s="215" t="s">
        <v>23</v>
      </c>
      <c r="H49" s="217" t="s">
        <v>62</v>
      </c>
      <c r="I49" s="89" t="s">
        <v>62</v>
      </c>
      <c r="J49" s="157" t="s">
        <v>162</v>
      </c>
      <c r="K49" s="157" t="s">
        <v>239</v>
      </c>
      <c r="L49" s="100" t="s">
        <v>63</v>
      </c>
      <c r="M49" s="59">
        <v>155800</v>
      </c>
      <c r="N49" s="59"/>
      <c r="O49" s="59"/>
    </row>
    <row r="50" spans="1:15" x14ac:dyDescent="0.25">
      <c r="A50" s="19">
        <v>1</v>
      </c>
      <c r="B50" s="183"/>
      <c r="C50" s="183"/>
      <c r="D50" s="183"/>
      <c r="E50" s="183"/>
      <c r="F50" s="160" t="s">
        <v>235</v>
      </c>
      <c r="G50" s="215" t="s">
        <v>10</v>
      </c>
      <c r="H50" s="218" t="s">
        <v>56</v>
      </c>
      <c r="I50" s="71" t="s">
        <v>56</v>
      </c>
      <c r="J50" s="157" t="s">
        <v>162</v>
      </c>
      <c r="K50" s="157" t="s">
        <v>239</v>
      </c>
      <c r="L50" s="73" t="s">
        <v>183</v>
      </c>
      <c r="M50" s="59">
        <v>190700</v>
      </c>
      <c r="N50" s="59"/>
      <c r="O50" s="59"/>
    </row>
    <row r="51" spans="1:15" x14ac:dyDescent="0.25">
      <c r="A51" s="19">
        <v>1</v>
      </c>
      <c r="B51" s="183"/>
      <c r="C51" s="183"/>
      <c r="D51" s="183"/>
      <c r="E51" s="183"/>
      <c r="F51" s="160" t="s">
        <v>236</v>
      </c>
      <c r="G51" s="215" t="s">
        <v>23</v>
      </c>
      <c r="H51" s="218" t="s">
        <v>56</v>
      </c>
      <c r="I51" s="74" t="s">
        <v>56</v>
      </c>
      <c r="J51" s="157" t="s">
        <v>162</v>
      </c>
      <c r="K51" s="157" t="s">
        <v>239</v>
      </c>
      <c r="L51" s="73" t="s">
        <v>57</v>
      </c>
      <c r="M51" s="59">
        <v>190700</v>
      </c>
      <c r="N51" s="59"/>
      <c r="O51" s="59"/>
    </row>
    <row r="52" spans="1:15" x14ac:dyDescent="0.25">
      <c r="A52" s="19">
        <v>1</v>
      </c>
      <c r="B52" s="183"/>
      <c r="C52" s="183"/>
      <c r="D52" s="183"/>
      <c r="E52" s="183"/>
      <c r="F52" s="160" t="s">
        <v>237</v>
      </c>
      <c r="G52" s="215" t="s">
        <v>23</v>
      </c>
      <c r="H52" s="217" t="s">
        <v>66</v>
      </c>
      <c r="I52" s="89" t="s">
        <v>66</v>
      </c>
      <c r="J52" s="159" t="s">
        <v>162</v>
      </c>
      <c r="K52" s="157" t="s">
        <v>239</v>
      </c>
      <c r="L52" s="148" t="s">
        <v>67</v>
      </c>
      <c r="M52" s="136">
        <v>531700</v>
      </c>
      <c r="N52" s="136"/>
      <c r="O52" s="60">
        <v>1</v>
      </c>
    </row>
    <row r="53" spans="1:15" ht="30" x14ac:dyDescent="0.25">
      <c r="A53" s="19">
        <v>1</v>
      </c>
      <c r="B53" s="56" t="s">
        <v>2</v>
      </c>
      <c r="C53" s="56" t="s">
        <v>3</v>
      </c>
      <c r="D53" s="56" t="s">
        <v>4</v>
      </c>
      <c r="E53" s="56" t="s">
        <v>94</v>
      </c>
      <c r="F53" s="56" t="s">
        <v>238</v>
      </c>
      <c r="G53" s="156" t="s">
        <v>5</v>
      </c>
      <c r="H53" s="156"/>
      <c r="I53" s="56" t="s">
        <v>6</v>
      </c>
      <c r="J53" s="56" t="s">
        <v>160</v>
      </c>
      <c r="K53" s="56" t="s">
        <v>189</v>
      </c>
      <c r="L53" s="56" t="s">
        <v>247</v>
      </c>
      <c r="M53" s="56" t="s">
        <v>106</v>
      </c>
      <c r="N53" s="56"/>
      <c r="O53" s="56" t="s">
        <v>190</v>
      </c>
    </row>
    <row r="54" spans="1:15" ht="24" customHeight="1" x14ac:dyDescent="0.25">
      <c r="A54" s="19">
        <v>1</v>
      </c>
      <c r="B54" s="204" t="s">
        <v>241</v>
      </c>
      <c r="C54" s="204" t="s">
        <v>242</v>
      </c>
      <c r="D54" s="204">
        <v>4.2300000000000004</v>
      </c>
      <c r="E54" s="205">
        <v>58973.8</v>
      </c>
      <c r="F54" s="160" t="s">
        <v>243</v>
      </c>
      <c r="G54" s="215" t="s">
        <v>10</v>
      </c>
      <c r="H54" s="221" t="s">
        <v>262</v>
      </c>
      <c r="I54" s="163" t="s">
        <v>246</v>
      </c>
      <c r="J54" s="157" t="s">
        <v>164</v>
      </c>
      <c r="K54" s="158">
        <v>50</v>
      </c>
      <c r="L54" s="139" t="s">
        <v>248</v>
      </c>
      <c r="M54" s="59">
        <v>31200</v>
      </c>
      <c r="N54" s="59"/>
      <c r="O54" s="59"/>
    </row>
    <row r="55" spans="1:15" ht="24" customHeight="1" x14ac:dyDescent="0.25">
      <c r="A55" s="19">
        <v>1</v>
      </c>
      <c r="B55" s="204"/>
      <c r="C55" s="204"/>
      <c r="D55" s="204"/>
      <c r="E55" s="205"/>
      <c r="F55" s="160" t="s">
        <v>244</v>
      </c>
      <c r="G55" s="215" t="s">
        <v>10</v>
      </c>
      <c r="H55" s="221" t="s">
        <v>263</v>
      </c>
      <c r="I55" s="163" t="s">
        <v>246</v>
      </c>
      <c r="J55" s="157" t="s">
        <v>164</v>
      </c>
      <c r="K55" s="158">
        <v>100</v>
      </c>
      <c r="L55" s="139" t="s">
        <v>248</v>
      </c>
      <c r="M55" s="59">
        <v>61700</v>
      </c>
      <c r="N55" s="59"/>
      <c r="O55" s="59"/>
    </row>
    <row r="56" spans="1:15" ht="24" customHeight="1" x14ac:dyDescent="0.25">
      <c r="A56" s="19">
        <v>1</v>
      </c>
      <c r="B56" s="204"/>
      <c r="C56" s="204"/>
      <c r="D56" s="204"/>
      <c r="E56" s="205"/>
      <c r="F56" s="160" t="s">
        <v>245</v>
      </c>
      <c r="G56" s="215" t="s">
        <v>10</v>
      </c>
      <c r="H56" s="221" t="s">
        <v>264</v>
      </c>
      <c r="I56" s="163" t="s">
        <v>246</v>
      </c>
      <c r="J56" s="157" t="s">
        <v>164</v>
      </c>
      <c r="K56" s="158">
        <v>150</v>
      </c>
      <c r="L56" s="139" t="s">
        <v>248</v>
      </c>
      <c r="M56" s="59">
        <v>92200</v>
      </c>
      <c r="N56" s="59"/>
      <c r="O56" s="59"/>
    </row>
    <row r="59" spans="1:15" x14ac:dyDescent="0.25">
      <c r="C59" s="164" t="s">
        <v>250</v>
      </c>
    </row>
    <row r="61" spans="1:15" ht="30" x14ac:dyDescent="0.25">
      <c r="B61" s="56" t="s">
        <v>2</v>
      </c>
      <c r="C61" s="56" t="s">
        <v>3</v>
      </c>
      <c r="D61" s="56" t="s">
        <v>4</v>
      </c>
      <c r="E61" s="56" t="s">
        <v>94</v>
      </c>
      <c r="F61" s="56" t="s">
        <v>238</v>
      </c>
      <c r="G61" s="156" t="s">
        <v>5</v>
      </c>
      <c r="H61" s="156"/>
      <c r="I61" s="56" t="s">
        <v>6</v>
      </c>
      <c r="J61" s="56" t="s">
        <v>160</v>
      </c>
      <c r="K61" s="56" t="s">
        <v>189</v>
      </c>
      <c r="L61" s="56" t="s">
        <v>247</v>
      </c>
      <c r="M61" s="56" t="s">
        <v>106</v>
      </c>
      <c r="N61" s="56"/>
      <c r="O61" s="56" t="s">
        <v>190</v>
      </c>
    </row>
    <row r="62" spans="1:15" x14ac:dyDescent="0.25">
      <c r="B62" s="204" t="s">
        <v>251</v>
      </c>
      <c r="C62" s="204" t="s">
        <v>242</v>
      </c>
      <c r="D62" s="204">
        <v>2.61</v>
      </c>
      <c r="E62" s="205">
        <v>63878.28</v>
      </c>
      <c r="F62" s="160" t="s">
        <v>252</v>
      </c>
      <c r="G62" s="215" t="s">
        <v>10</v>
      </c>
      <c r="H62" s="221" t="s">
        <v>262</v>
      </c>
      <c r="I62" s="163" t="s">
        <v>246</v>
      </c>
      <c r="J62" s="157" t="s">
        <v>164</v>
      </c>
      <c r="K62" s="158">
        <v>50</v>
      </c>
      <c r="L62" s="139" t="s">
        <v>248</v>
      </c>
      <c r="M62" s="59">
        <v>33000</v>
      </c>
      <c r="N62" s="59"/>
      <c r="O62" s="59"/>
    </row>
    <row r="63" spans="1:15" x14ac:dyDescent="0.25">
      <c r="B63" s="204"/>
      <c r="C63" s="204"/>
      <c r="D63" s="204"/>
      <c r="E63" s="205"/>
      <c r="F63" s="160" t="s">
        <v>253</v>
      </c>
      <c r="G63" s="215" t="s">
        <v>10</v>
      </c>
      <c r="H63" s="221" t="s">
        <v>263</v>
      </c>
      <c r="I63" s="163" t="s">
        <v>246</v>
      </c>
      <c r="J63" s="157" t="s">
        <v>164</v>
      </c>
      <c r="K63" s="158">
        <v>100</v>
      </c>
      <c r="L63" s="139" t="s">
        <v>248</v>
      </c>
      <c r="M63" s="59">
        <v>63500</v>
      </c>
      <c r="N63" s="59"/>
      <c r="O63" s="59"/>
    </row>
    <row r="64" spans="1:15" x14ac:dyDescent="0.25">
      <c r="B64" s="204"/>
      <c r="C64" s="204"/>
      <c r="D64" s="204"/>
      <c r="E64" s="205"/>
      <c r="F64" s="160" t="s">
        <v>254</v>
      </c>
      <c r="G64" s="215" t="s">
        <v>10</v>
      </c>
      <c r="H64" s="221" t="s">
        <v>264</v>
      </c>
      <c r="I64" s="163" t="s">
        <v>246</v>
      </c>
      <c r="J64" s="157" t="s">
        <v>164</v>
      </c>
      <c r="K64" s="158">
        <v>150</v>
      </c>
      <c r="L64" s="139" t="s">
        <v>248</v>
      </c>
      <c r="M64" s="59">
        <v>94000</v>
      </c>
      <c r="N64" s="59"/>
      <c r="O64" s="59"/>
    </row>
  </sheetData>
  <autoFilter ref="A5:M56"/>
  <sortState ref="G48:N56">
    <sortCondition ref="M48:M56"/>
  </sortState>
  <mergeCells count="21">
    <mergeCell ref="B1:L1"/>
    <mergeCell ref="B44:B52"/>
    <mergeCell ref="C44:C52"/>
    <mergeCell ref="D44:D52"/>
    <mergeCell ref="E44:E52"/>
    <mergeCell ref="E6:E23"/>
    <mergeCell ref="B25:B42"/>
    <mergeCell ref="C25:C42"/>
    <mergeCell ref="D25:D42"/>
    <mergeCell ref="E25:E42"/>
    <mergeCell ref="B6:B23"/>
    <mergeCell ref="C6:C23"/>
    <mergeCell ref="D6:D23"/>
    <mergeCell ref="B54:B56"/>
    <mergeCell ref="C54:C56"/>
    <mergeCell ref="D54:D56"/>
    <mergeCell ref="E54:E56"/>
    <mergeCell ref="B62:B64"/>
    <mergeCell ref="C62:C64"/>
    <mergeCell ref="D62:D64"/>
    <mergeCell ref="E62:E6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цены</vt:lpstr>
      <vt:lpstr>по возр </vt:lpstr>
      <vt:lpstr>'по возр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V. Zuev</dc:creator>
  <cp:lastModifiedBy>Ирина В.. Дмитриева</cp:lastModifiedBy>
  <cp:lastPrinted>2022-01-27T09:07:57Z</cp:lastPrinted>
  <dcterms:created xsi:type="dcterms:W3CDTF">2021-11-29T07:44:31Z</dcterms:created>
  <dcterms:modified xsi:type="dcterms:W3CDTF">2022-01-28T11:16:21Z</dcterms:modified>
</cp:coreProperties>
</file>